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570" activeTab="0"/>
  </bookViews>
  <sheets>
    <sheet name="Manual" sheetId="1" r:id="rId1"/>
    <sheet name="EXCELL ANOVA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<sst xmlns="http://schemas.openxmlformats.org/spreadsheetml/2006/main" count="55" uniqueCount="44">
  <si>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M1</t>
  </si>
  <si>
    <t>M2</t>
  </si>
  <si>
    <t>M3</t>
  </si>
  <si>
    <t>Problem 27</t>
  </si>
  <si>
    <t>Manual</t>
  </si>
  <si>
    <t>x-bar</t>
  </si>
  <si>
    <t>Grand M.</t>
  </si>
  <si>
    <t>SST</t>
  </si>
  <si>
    <t>SST:</t>
  </si>
  <si>
    <t>SSTR</t>
  </si>
  <si>
    <t>Sum of squares of all obs from the grand mean</t>
  </si>
  <si>
    <t>SSTR:</t>
  </si>
  <si>
    <t>SS</t>
  </si>
  <si>
    <t>df</t>
  </si>
  <si>
    <t>MS</t>
  </si>
  <si>
    <t>F</t>
  </si>
  <si>
    <t>Fcrit</t>
  </si>
  <si>
    <t>p-val</t>
  </si>
  <si>
    <t>SSE</t>
  </si>
  <si>
    <t>Accept the null that the populations have the same mean</t>
  </si>
  <si>
    <t>Excell ANOVA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</si>
  <si>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</si>
  <si>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</si>
  <si>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</si>
  <si>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</si>
  <si>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</si>
  <si>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</si>
  <si>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</si>
  <si>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</si>
  <si>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</si>
  <si>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P-value</t>
  </si>
  <si>
    <t>F crit</t>
  </si>
  <si>
    <t>Between Groups</t>
  </si>
  <si>
    <t>Within Groups</t>
  </si>
  <si>
    <t>Total</t>
  </si>
  <si>
    <t>nj times Squared devs between x-bar and grand mean</t>
  </si>
  <si>
    <t>11-27</t>
  </si>
  <si>
    <t xml:space="preserve">We computed SEE above as the residual.. i.e SSE = SST - SSTR. However we could have </t>
  </si>
  <si>
    <t>the means of the three samples as:</t>
  </si>
  <si>
    <t xml:space="preserve">directly calculated it as the sum of squared deviations between individual observations and </t>
  </si>
  <si>
    <t>H0</t>
  </si>
  <si>
    <r>
      <t>m</t>
    </r>
    <r>
      <rPr>
        <sz val="10"/>
        <rFont val="Courier New"/>
        <family val="0"/>
      </rPr>
      <t>1 =</t>
    </r>
    <r>
      <rPr>
        <sz val="10"/>
        <rFont val="Symbol"/>
        <family val="1"/>
      </rPr>
      <t>m 2 = m 3</t>
    </r>
  </si>
  <si>
    <t>H1</t>
  </si>
  <si>
    <t>At least one is different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</si>
</sst>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Courier New"/>
      <family val="0"/>
    </font>
    <font>
      <b/>
      <sz val="10"/>
      <name val="Courier New"/>
      <family val="3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i/>
      <sz val="10"/>
      <name val="Courier New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" fillId="0" borderId="0" xfId="0" applyFont="1" applyAlignment="1">
      <alignment horizontal="right"/>
    </xf>
    <xf numFmtId="164" fontId="1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16" fontId="1" fillId="0" borderId="0" xfId="0" applyNumberFormat="1" applyFont="1" applyAlignment="1" quotePrefix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I42" sqref="I42"/>
    </sheetView>
  </sheetViews>
  <sheetFormatPr defaultColWidth="9.00390625" defaultRowHeight="13.5"/>
  <sheetData>
    <row r="1" ht="13.5">
      <c r="A1" s="2" t="s">
        <v>3</v>
      </c>
    </row>
    <row r="2" spans="1:2" ht="13.5">
      <c r="A2" t="s">
        <v>40</v>
      </c>
      <c r="B2" s="36" t="s">
        <v>41</v>
      </c>
    </row>
    <row r="3" spans="1:2" ht="13.5">
      <c r="A3" t="s">
        <v>42</v>
      </c>
      <c r="B3" t="s">
        <v>43</v>
      </c>
    </row>
    <row r="4" ht="13.5">
      <c r="A4" s="2" t="s">
        <v>4</v>
      </c>
    </row>
    <row r="5" spans="2:4" ht="14.25" thickBot="1">
      <c r="B5" s="1" t="s">
        <v>0</v>
      </c>
      <c r="C5" s="1" t="s">
        <v>1</v>
      </c>
      <c r="D5" s="1" t="s">
        <v>2</v>
      </c>
    </row>
    <row r="6" spans="2:4" ht="13.5">
      <c r="B6" s="17">
        <v>45</v>
      </c>
      <c r="C6" s="18">
        <v>59</v>
      </c>
      <c r="D6" s="19">
        <v>41</v>
      </c>
    </row>
    <row r="7" spans="2:4" ht="13.5">
      <c r="B7" s="20">
        <v>40</v>
      </c>
      <c r="C7" s="15">
        <v>43</v>
      </c>
      <c r="D7" s="21">
        <v>37</v>
      </c>
    </row>
    <row r="8" spans="2:4" ht="13.5">
      <c r="B8" s="20">
        <v>50</v>
      </c>
      <c r="C8" s="15">
        <v>47</v>
      </c>
      <c r="D8" s="21">
        <v>43</v>
      </c>
    </row>
    <row r="9" spans="2:4" ht="13.5">
      <c r="B9" s="20">
        <v>39</v>
      </c>
      <c r="C9" s="15">
        <v>51</v>
      </c>
      <c r="D9" s="21">
        <v>40</v>
      </c>
    </row>
    <row r="10" spans="2:4" ht="13.5">
      <c r="B10" s="20">
        <v>53</v>
      </c>
      <c r="C10" s="15">
        <v>39</v>
      </c>
      <c r="D10" s="21">
        <v>52</v>
      </c>
    </row>
    <row r="11" spans="2:4" ht="14.25" thickBot="1">
      <c r="B11" s="22">
        <v>44</v>
      </c>
      <c r="C11" s="23">
        <v>49</v>
      </c>
      <c r="D11" s="24">
        <v>37</v>
      </c>
    </row>
    <row r="12" spans="1:6" ht="14.25" thickBot="1">
      <c r="A12" s="14" t="s">
        <v>5</v>
      </c>
      <c r="B12" s="31">
        <f>AVERAGE(B6:B11)</f>
        <v>45.166666666666664</v>
      </c>
      <c r="C12" s="31">
        <f>AVERAGE(C6:C11)</f>
        <v>48</v>
      </c>
      <c r="D12" s="31">
        <f>AVERAGE(D6:D11)</f>
        <v>41.666666666666664</v>
      </c>
      <c r="E12" s="3">
        <f>AVERAGE(B6:D11)</f>
        <v>44.94444444444444</v>
      </c>
      <c r="F12" t="s">
        <v>6</v>
      </c>
    </row>
    <row r="14" spans="1:2" ht="14.25" thickBot="1">
      <c r="A14" s="16" t="s">
        <v>8</v>
      </c>
      <c r="B14" t="s">
        <v>10</v>
      </c>
    </row>
    <row r="15" spans="1:4" ht="13.5">
      <c r="A15" s="28">
        <f>SUM(B15:D20)</f>
        <v>664.9444444444443</v>
      </c>
      <c r="B15" s="4">
        <f aca="true" t="shared" si="0" ref="B15:D20">(B6-$E$12)^2</f>
        <v>0.0030864197530865952</v>
      </c>
      <c r="C15" s="5">
        <f t="shared" si="0"/>
        <v>197.5586419753087</v>
      </c>
      <c r="D15" s="6">
        <f t="shared" si="0"/>
        <v>15.55864197530863</v>
      </c>
    </row>
    <row r="16" spans="2:4" ht="13.5">
      <c r="B16" s="7">
        <f t="shared" si="0"/>
        <v>24.447530864197514</v>
      </c>
      <c r="C16" s="8">
        <f t="shared" si="0"/>
        <v>3.780864197530858</v>
      </c>
      <c r="D16" s="9">
        <f t="shared" si="0"/>
        <v>63.114197530864175</v>
      </c>
    </row>
    <row r="17" spans="2:4" ht="13.5">
      <c r="B17" s="7">
        <f t="shared" si="0"/>
        <v>25.558641975308657</v>
      </c>
      <c r="C17" s="8">
        <f t="shared" si="0"/>
        <v>4.225308641975315</v>
      </c>
      <c r="D17" s="9">
        <f t="shared" si="0"/>
        <v>3.780864197530858</v>
      </c>
    </row>
    <row r="18" spans="2:4" ht="13.5">
      <c r="B18" s="7">
        <f t="shared" si="0"/>
        <v>35.3364197530864</v>
      </c>
      <c r="C18" s="8">
        <f t="shared" si="0"/>
        <v>36.669753086419774</v>
      </c>
      <c r="D18" s="9">
        <f t="shared" si="0"/>
        <v>24.447530864197514</v>
      </c>
    </row>
    <row r="19" spans="2:4" ht="13.5">
      <c r="B19" s="7">
        <f t="shared" si="0"/>
        <v>64.891975308642</v>
      </c>
      <c r="C19" s="8">
        <f t="shared" si="0"/>
        <v>35.3364197530864</v>
      </c>
      <c r="D19" s="9">
        <f t="shared" si="0"/>
        <v>49.78086419753089</v>
      </c>
    </row>
    <row r="20" spans="2:4" ht="14.25" thickBot="1">
      <c r="B20" s="10">
        <f t="shared" si="0"/>
        <v>0.8919753086419723</v>
      </c>
      <c r="C20" s="11">
        <f t="shared" si="0"/>
        <v>16.447530864197542</v>
      </c>
      <c r="D20" s="12">
        <f t="shared" si="0"/>
        <v>63.114197530864175</v>
      </c>
    </row>
    <row r="21" ht="14.25" thickBot="1"/>
    <row r="22" spans="1:2" ht="14.25" thickBot="1">
      <c r="A22" s="25" t="s">
        <v>11</v>
      </c>
      <c r="B22" t="s">
        <v>35</v>
      </c>
    </row>
    <row r="23" spans="1:4" ht="14.25" thickBot="1">
      <c r="A23" s="27">
        <f>SUM(B23:D23)</f>
        <v>120.77777777777786</v>
      </c>
      <c r="B23" s="29">
        <f>COUNT(B6:B11)*(B12-$E$12)^2</f>
        <v>0.29629629629629417</v>
      </c>
      <c r="C23" s="30">
        <f>COUNT(C6:C11)*(C12-$E$12)^2</f>
        <v>56.018518518518576</v>
      </c>
      <c r="D23" s="30">
        <f>COUNT(D6:D11)*(D12-$E$12)^2</f>
        <v>64.46296296296299</v>
      </c>
    </row>
    <row r="25" spans="2:7" ht="14.25" thickBot="1">
      <c r="B25" s="13" t="s">
        <v>12</v>
      </c>
      <c r="C25" s="13" t="s">
        <v>13</v>
      </c>
      <c r="D25" s="13" t="s">
        <v>14</v>
      </c>
      <c r="E25" s="13" t="s">
        <v>15</v>
      </c>
      <c r="F25" s="13" t="s">
        <v>16</v>
      </c>
      <c r="G25" s="13" t="s">
        <v>17</v>
      </c>
    </row>
    <row r="26" spans="1:7" ht="13.5">
      <c r="A26" s="25" t="s">
        <v>9</v>
      </c>
      <c r="B26" s="17">
        <f>A23</f>
        <v>120.77777777777786</v>
      </c>
      <c r="C26" s="18">
        <v>2</v>
      </c>
      <c r="D26" s="18">
        <f>B26/C26</f>
        <v>60.38888888888893</v>
      </c>
      <c r="E26" s="18">
        <f>D26/D27</f>
        <v>1.6646248085758057</v>
      </c>
      <c r="F26" s="18">
        <f>FINV(0.05,C26,C27)</f>
        <v>3.682316673803143</v>
      </c>
      <c r="G26" s="19">
        <f>FDIST(E26,C26,C27)</f>
        <v>0.2223818301711179</v>
      </c>
    </row>
    <row r="27" spans="1:7" ht="13.5">
      <c r="A27" s="26" t="s">
        <v>18</v>
      </c>
      <c r="B27" s="20">
        <f>B28-B26</f>
        <v>544.1666666666665</v>
      </c>
      <c r="C27" s="15">
        <f>C28-C26</f>
        <v>15</v>
      </c>
      <c r="D27" s="15">
        <f>B27/C27</f>
        <v>36.277777777777764</v>
      </c>
      <c r="E27" s="15"/>
      <c r="F27" s="15"/>
      <c r="G27" s="21"/>
    </row>
    <row r="28" spans="1:7" ht="14.25" thickBot="1">
      <c r="A28" s="27" t="s">
        <v>7</v>
      </c>
      <c r="B28" s="22">
        <f>A15</f>
        <v>664.9444444444443</v>
      </c>
      <c r="C28" s="23">
        <v>17</v>
      </c>
      <c r="D28" s="23"/>
      <c r="E28" s="23"/>
      <c r="F28" s="23"/>
      <c r="G28" s="24"/>
    </row>
    <row r="30" ht="13.5">
      <c r="A30" s="2" t="s">
        <v>19</v>
      </c>
    </row>
    <row r="32" ht="13.5">
      <c r="A32" t="s">
        <v>37</v>
      </c>
    </row>
    <row r="33" ht="13.5">
      <c r="A33" t="s">
        <v>39</v>
      </c>
    </row>
    <row r="34" ht="13.5">
      <c r="A34" t="s">
        <v>38</v>
      </c>
    </row>
    <row r="35" ht="14.25" thickBot="1"/>
    <row r="36" spans="1:4" ht="14.25" thickBot="1">
      <c r="A36" s="25" t="s">
        <v>18</v>
      </c>
      <c r="B36">
        <f aca="true" t="shared" si="1" ref="B36:D41">(B$42-B6)^2</f>
        <v>0.02777777777777699</v>
      </c>
      <c r="C36">
        <f t="shared" si="1"/>
        <v>121</v>
      </c>
      <c r="D36">
        <f t="shared" si="1"/>
        <v>0.4444444444444413</v>
      </c>
    </row>
    <row r="37" spans="1:4" ht="13.5">
      <c r="A37" s="25">
        <f>SUM(B36:D41)</f>
        <v>544.1666666666666</v>
      </c>
      <c r="B37">
        <f t="shared" si="1"/>
        <v>26.69444444444442</v>
      </c>
      <c r="C37">
        <f t="shared" si="1"/>
        <v>25</v>
      </c>
      <c r="D37">
        <f t="shared" si="1"/>
        <v>21.777777777777757</v>
      </c>
    </row>
    <row r="38" spans="2:4" ht="13.5">
      <c r="B38">
        <f t="shared" si="1"/>
        <v>23.361111111111136</v>
      </c>
      <c r="C38">
        <f t="shared" si="1"/>
        <v>1</v>
      </c>
      <c r="D38">
        <f t="shared" si="1"/>
        <v>1.7777777777777841</v>
      </c>
    </row>
    <row r="39" spans="2:4" ht="13.5">
      <c r="B39">
        <f t="shared" si="1"/>
        <v>38.02777777777775</v>
      </c>
      <c r="C39">
        <f t="shared" si="1"/>
        <v>9</v>
      </c>
      <c r="D39">
        <f t="shared" si="1"/>
        <v>2.7777777777777697</v>
      </c>
    </row>
    <row r="40" spans="2:4" ht="13.5">
      <c r="B40">
        <f t="shared" si="1"/>
        <v>61.36111111111115</v>
      </c>
      <c r="C40">
        <f t="shared" si="1"/>
        <v>81</v>
      </c>
      <c r="D40">
        <f t="shared" si="1"/>
        <v>106.77777777777783</v>
      </c>
    </row>
    <row r="41" spans="2:4" ht="14.25" thickBot="1">
      <c r="B41">
        <f t="shared" si="1"/>
        <v>1.3611111111111056</v>
      </c>
      <c r="C41">
        <f t="shared" si="1"/>
        <v>1</v>
      </c>
      <c r="D41">
        <f t="shared" si="1"/>
        <v>21.777777777777757</v>
      </c>
    </row>
    <row r="42" spans="2:4" ht="14.25" thickBot="1">
      <c r="B42" s="31">
        <v>45.166666666666664</v>
      </c>
      <c r="C42" s="31">
        <v>48</v>
      </c>
      <c r="D42" s="31">
        <v>41.666666666666664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9" sqref="F9"/>
    </sheetView>
  </sheetViews>
  <sheetFormatPr defaultColWidth="9.00390625" defaultRowHeight="13.5"/>
  <sheetData>
    <row r="1" ht="13.5">
      <c r="A1" s="35" t="s">
        <v>36</v>
      </c>
    </row>
    <row r="2" ht="13.5">
      <c r="A2" s="2" t="s">
        <v>20</v>
      </c>
    </row>
    <row r="3" spans="2:4" ht="14.25" thickBot="1">
      <c r="B3" s="1" t="s">
        <v>0</v>
      </c>
      <c r="C3" s="1" t="s">
        <v>1</v>
      </c>
      <c r="D3" s="1" t="s">
        <v>2</v>
      </c>
    </row>
    <row r="4" spans="2:4" ht="13.5">
      <c r="B4" s="17">
        <v>45</v>
      </c>
      <c r="C4" s="18">
        <v>59</v>
      </c>
      <c r="D4" s="19">
        <v>41</v>
      </c>
    </row>
    <row r="5" spans="2:4" ht="13.5">
      <c r="B5" s="20">
        <v>40</v>
      </c>
      <c r="C5" s="15">
        <v>43</v>
      </c>
      <c r="D5" s="21">
        <v>37</v>
      </c>
    </row>
    <row r="6" spans="2:4" ht="13.5">
      <c r="B6" s="20">
        <v>50</v>
      </c>
      <c r="C6" s="15">
        <v>47</v>
      </c>
      <c r="D6" s="21">
        <v>43</v>
      </c>
    </row>
    <row r="7" spans="2:4" ht="13.5">
      <c r="B7" s="20">
        <v>39</v>
      </c>
      <c r="C7" s="15">
        <v>51</v>
      </c>
      <c r="D7" s="21">
        <v>40</v>
      </c>
    </row>
    <row r="8" spans="2:4" ht="13.5">
      <c r="B8" s="20">
        <v>53</v>
      </c>
      <c r="C8" s="15">
        <v>39</v>
      </c>
      <c r="D8" s="21">
        <v>52</v>
      </c>
    </row>
    <row r="9" spans="2:4" ht="14.25" thickBot="1">
      <c r="B9" s="22">
        <v>44</v>
      </c>
      <c r="C9" s="23">
        <v>49</v>
      </c>
      <c r="D9" s="24">
        <v>37</v>
      </c>
    </row>
    <row r="11" ht="13.5">
      <c r="A11" t="s">
        <v>21</v>
      </c>
    </row>
    <row r="13" ht="14.25" thickBot="1">
      <c r="A13" t="s">
        <v>22</v>
      </c>
    </row>
    <row r="14" spans="1:5" ht="13.5">
      <c r="A14" s="34" t="s">
        <v>23</v>
      </c>
      <c r="B14" s="34" t="s">
        <v>24</v>
      </c>
      <c r="C14" s="34" t="s">
        <v>25</v>
      </c>
      <c r="D14" s="34" t="s">
        <v>26</v>
      </c>
      <c r="E14" s="34" t="s">
        <v>27</v>
      </c>
    </row>
    <row r="15" spans="1:5" ht="13.5">
      <c r="A15" s="32" t="s">
        <v>0</v>
      </c>
      <c r="B15" s="32">
        <v>6</v>
      </c>
      <c r="C15" s="32">
        <v>271</v>
      </c>
      <c r="D15" s="32">
        <v>45.166666666666664</v>
      </c>
      <c r="E15" s="32">
        <v>30.16666666666679</v>
      </c>
    </row>
    <row r="16" spans="1:5" ht="13.5">
      <c r="A16" s="32" t="s">
        <v>1</v>
      </c>
      <c r="B16" s="32">
        <v>6</v>
      </c>
      <c r="C16" s="32">
        <v>288</v>
      </c>
      <c r="D16" s="32">
        <v>48</v>
      </c>
      <c r="E16" s="32">
        <v>47.6</v>
      </c>
    </row>
    <row r="17" spans="1:5" ht="14.25" thickBot="1">
      <c r="A17" s="33" t="s">
        <v>2</v>
      </c>
      <c r="B17" s="33">
        <v>6</v>
      </c>
      <c r="C17" s="33">
        <v>250</v>
      </c>
      <c r="D17" s="33">
        <v>41.666666666666664</v>
      </c>
      <c r="E17" s="33">
        <v>31.066666666666787</v>
      </c>
    </row>
    <row r="20" ht="14.25" thickBot="1">
      <c r="A20" t="s">
        <v>28</v>
      </c>
    </row>
    <row r="21" spans="1:7" ht="13.5">
      <c r="A21" s="34" t="s">
        <v>29</v>
      </c>
      <c r="B21" s="34" t="s">
        <v>12</v>
      </c>
      <c r="C21" s="34" t="s">
        <v>13</v>
      </c>
      <c r="D21" s="34" t="s">
        <v>14</v>
      </c>
      <c r="E21" s="34" t="s">
        <v>15</v>
      </c>
      <c r="F21" s="34" t="s">
        <v>30</v>
      </c>
      <c r="G21" s="34" t="s">
        <v>31</v>
      </c>
    </row>
    <row r="22" spans="1:7" ht="13.5">
      <c r="A22" s="32" t="s">
        <v>32</v>
      </c>
      <c r="B22" s="32">
        <v>120.77777777777374</v>
      </c>
      <c r="C22" s="32">
        <v>2</v>
      </c>
      <c r="D22" s="32">
        <v>60.38888888888687</v>
      </c>
      <c r="E22" s="32">
        <v>1.6646248085757336</v>
      </c>
      <c r="F22" s="32">
        <v>0.2223818301711309</v>
      </c>
      <c r="G22" s="32">
        <v>3.682316673803143</v>
      </c>
    </row>
    <row r="23" spans="1:7" ht="13.5">
      <c r="A23" s="32" t="s">
        <v>33</v>
      </c>
      <c r="B23" s="32">
        <v>544.1666666666715</v>
      </c>
      <c r="C23" s="32">
        <v>15</v>
      </c>
      <c r="D23" s="32">
        <v>36.2777777777781</v>
      </c>
      <c r="E23" s="32"/>
      <c r="F23" s="32"/>
      <c r="G23" s="32"/>
    </row>
    <row r="24" spans="1:7" ht="13.5">
      <c r="A24" s="32"/>
      <c r="B24" s="32"/>
      <c r="C24" s="32"/>
      <c r="D24" s="32"/>
      <c r="E24" s="32"/>
      <c r="F24" s="32"/>
      <c r="G24" s="32"/>
    </row>
    <row r="25" spans="1:7" ht="14.25" thickBot="1">
      <c r="A25" s="33" t="s">
        <v>34</v>
      </c>
      <c r="B25" s="33">
        <v>664.9444444444453</v>
      </c>
      <c r="C25" s="33">
        <v>17</v>
      </c>
      <c r="D25" s="33"/>
      <c r="E25" s="33"/>
      <c r="F25" s="33"/>
      <c r="G25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WFU</cp:lastModifiedBy>
  <cp:lastPrinted>2001-02-09T22:44:57Z</cp:lastPrinted>
  <dcterms:created xsi:type="dcterms:W3CDTF">1999-02-05T15:21:10Z</dcterms:created>
  <dcterms:modified xsi:type="dcterms:W3CDTF">2004-02-05T16:12:12Z</dcterms:modified>
  <cp:category/>
  <cp:version/>
  <cp:contentType/>
  <cp:contentStatus/>
</cp:coreProperties>
</file>