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570" activeTab="0"/>
  </bookViews>
  <sheets>
    <sheet name="Manual" sheetId="1" r:id="rId1"/>
    <sheet name="EXCEL ANOVA" sheetId="2" r:id="rId2"/>
  </sheets>
  <definedNames/>
  <calcPr fullCalcOnLoad="1"/>
</workbook>
</file>

<file path=xl/sharedStrings.xml><?xml version="1.0" encoding="utf-8"?>
<sst xmlns="http://schemas.openxmlformats.org/spreadsheetml/2006/main" count="57" uniqueCount="45">
  <si>
    <t>S1</t>
  </si>
  <si>
    <t>S2</t>
  </si>
  <si>
    <t>S3</t>
  </si>
  <si>
    <t>S4</t>
  </si>
  <si>
    <t>Manual</t>
  </si>
  <si>
    <t>x-bar</t>
  </si>
  <si>
    <r>
      <t>s</t>
    </r>
    <r>
      <rPr>
        <vertAlign val="superscript"/>
        <sz val="10"/>
        <rFont val="Courier New"/>
        <family val="3"/>
      </rPr>
      <t>2</t>
    </r>
  </si>
  <si>
    <t>n</t>
  </si>
  <si>
    <t>SSTr</t>
  </si>
  <si>
    <t>SSTr:</t>
  </si>
  <si>
    <t>SSE:</t>
  </si>
  <si>
    <t xml:space="preserve">nj times Square deviation  </t>
  </si>
  <si>
    <t xml:space="preserve">between sample mean and grand mean </t>
  </si>
  <si>
    <t>Grand mean</t>
  </si>
  <si>
    <r>
      <t>(nj-1) times s</t>
    </r>
    <r>
      <rPr>
        <vertAlign val="superscript"/>
        <sz val="10"/>
        <color indexed="8"/>
        <rFont val="Courier New"/>
        <family val="3"/>
      </rPr>
      <t>2</t>
    </r>
  </si>
  <si>
    <t>SS</t>
  </si>
  <si>
    <t>df</t>
  </si>
  <si>
    <t>MS</t>
  </si>
  <si>
    <t>F</t>
  </si>
  <si>
    <t>F-crit</t>
  </si>
  <si>
    <t>p-val</t>
  </si>
  <si>
    <t>SSE</t>
  </si>
  <si>
    <t>SST</t>
  </si>
  <si>
    <t>Accept the null that all four samples came from the same population</t>
  </si>
  <si>
    <t>12-29</t>
  </si>
  <si>
    <t>EXCELL ANOVA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</si>
  <si>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</si>
  <si>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</si>
  <si>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</si>
  <si>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</si>
  <si>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</si>
  <si>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</si>
  <si>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</si>
  <si>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</si>
  <si>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</si>
  <si>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P-value</t>
  </si>
  <si>
    <t>F crit</t>
  </si>
  <si>
    <t>Between Groups</t>
  </si>
  <si>
    <t>Within Groups</t>
  </si>
  <si>
    <t>Total</t>
  </si>
  <si>
    <t>11-29</t>
  </si>
  <si>
    <t>m1 = m2 =m3 =m4</t>
  </si>
  <si>
    <t>H1:</t>
  </si>
  <si>
    <t>H0:</t>
  </si>
  <si>
    <t>Atleast one mean is different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</si>
</sst>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Courier New"/>
      <family val="0"/>
    </font>
    <font>
      <b/>
      <sz val="10"/>
      <name val="Courier New"/>
      <family val="3"/>
    </font>
    <font>
      <vertAlign val="superscript"/>
      <sz val="10"/>
      <name val="Courier New"/>
      <family val="3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sz val="10"/>
      <color indexed="52"/>
      <name val="Courier New"/>
      <family val="3"/>
    </font>
    <font>
      <vertAlign val="superscript"/>
      <sz val="10"/>
      <color indexed="8"/>
      <name val="Courier New"/>
      <family val="3"/>
    </font>
    <font>
      <i/>
      <sz val="10"/>
      <name val="Courier New"/>
      <family val="0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2" borderId="0" xfId="0" applyFont="1" applyFill="1" applyAlignment="1">
      <alignment horizontal="right"/>
    </xf>
    <xf numFmtId="16" fontId="1" fillId="0" borderId="0" xfId="0" applyNumberFormat="1" applyFont="1" applyAlignment="1" quotePrefix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16" fontId="1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B18" sqref="B18"/>
    </sheetView>
  </sheetViews>
  <sheetFormatPr defaultColWidth="9.00390625" defaultRowHeight="13.5"/>
  <sheetData>
    <row r="1" ht="13.5">
      <c r="A1" s="26" t="s">
        <v>24</v>
      </c>
    </row>
    <row r="2" spans="1:2" ht="13.5">
      <c r="A2" s="30" t="s">
        <v>43</v>
      </c>
      <c r="B2" s="31" t="s">
        <v>41</v>
      </c>
    </row>
    <row r="3" spans="1:2" ht="13.5">
      <c r="A3" s="30" t="s">
        <v>42</v>
      </c>
      <c r="B3" t="s">
        <v>44</v>
      </c>
    </row>
    <row r="4" ht="13.5">
      <c r="A4" s="15" t="s">
        <v>4</v>
      </c>
    </row>
    <row r="5" spans="2:5" ht="14.25" thickBot="1">
      <c r="B5" s="3" t="s">
        <v>0</v>
      </c>
      <c r="C5" s="3" t="s">
        <v>1</v>
      </c>
      <c r="D5" s="3" t="s">
        <v>2</v>
      </c>
      <c r="E5" s="3" t="s">
        <v>3</v>
      </c>
    </row>
    <row r="6" spans="2:5" ht="13.5">
      <c r="B6" s="4">
        <v>16</v>
      </c>
      <c r="C6" s="5">
        <v>29</v>
      </c>
      <c r="D6" s="5">
        <v>14</v>
      </c>
      <c r="E6" s="6">
        <v>21</v>
      </c>
    </row>
    <row r="7" spans="2:5" ht="13.5">
      <c r="B7" s="7">
        <v>21</v>
      </c>
      <c r="C7" s="8">
        <v>18</v>
      </c>
      <c r="D7" s="8">
        <v>15</v>
      </c>
      <c r="E7" s="9">
        <v>28</v>
      </c>
    </row>
    <row r="8" spans="2:5" ht="13.5">
      <c r="B8" s="7">
        <v>24</v>
      </c>
      <c r="C8" s="8">
        <v>20</v>
      </c>
      <c r="D8" s="8">
        <v>21</v>
      </c>
      <c r="E8" s="9">
        <v>20</v>
      </c>
    </row>
    <row r="9" spans="2:5" ht="13.5">
      <c r="B9" s="7">
        <v>28</v>
      </c>
      <c r="C9" s="8">
        <v>19</v>
      </c>
      <c r="D9" s="8">
        <v>19</v>
      </c>
      <c r="E9" s="9">
        <v>22</v>
      </c>
    </row>
    <row r="10" spans="2:5" ht="13.5">
      <c r="B10" s="7">
        <v>29</v>
      </c>
      <c r="C10" s="8">
        <v>30</v>
      </c>
      <c r="D10" s="8">
        <v>28</v>
      </c>
      <c r="E10" s="9">
        <v>18</v>
      </c>
    </row>
    <row r="11" spans="2:5" ht="14.25" thickBot="1">
      <c r="B11" s="10"/>
      <c r="C11" s="11">
        <v>21</v>
      </c>
      <c r="D11" s="11">
        <v>17</v>
      </c>
      <c r="E11" s="12"/>
    </row>
    <row r="12" spans="1:5" ht="13.5">
      <c r="A12" s="1" t="s">
        <v>7</v>
      </c>
      <c r="B12">
        <v>5</v>
      </c>
      <c r="C12">
        <v>6</v>
      </c>
      <c r="D12">
        <v>6</v>
      </c>
      <c r="E12">
        <v>5</v>
      </c>
    </row>
    <row r="13" spans="1:7" ht="13.5">
      <c r="A13" s="1" t="s">
        <v>5</v>
      </c>
      <c r="B13" s="13">
        <f>AVERAGE(B6:B10)</f>
        <v>23.6</v>
      </c>
      <c r="C13" s="13">
        <f>AVERAGE(C6:C11)</f>
        <v>22.833333333333332</v>
      </c>
      <c r="D13" s="13">
        <f>AVERAGE(D6:D11)</f>
        <v>19</v>
      </c>
      <c r="E13" s="13">
        <f>AVERAGE(E6:E10)</f>
        <v>21.8</v>
      </c>
      <c r="F13" s="14">
        <f>AVERAGE(B6:E10,C11:D11)</f>
        <v>21.727272727272727</v>
      </c>
      <c r="G13" t="s">
        <v>13</v>
      </c>
    </row>
    <row r="14" spans="1:5" ht="15.75">
      <c r="A14" s="1" t="s">
        <v>6</v>
      </c>
      <c r="B14">
        <f>VAR(B6:B10)</f>
        <v>28.299999999999955</v>
      </c>
      <c r="C14">
        <f>VAR(C6:C11)</f>
        <v>27.766666666666698</v>
      </c>
      <c r="D14">
        <f>VAR(D6:D11)</f>
        <v>26</v>
      </c>
      <c r="E14">
        <f>VAR(E6:E10)</f>
        <v>14.200000000000045</v>
      </c>
    </row>
    <row r="15" ht="14.25" thickBot="1"/>
    <row r="16" spans="1:9" ht="14.25" thickBot="1">
      <c r="A16" s="15" t="s">
        <v>9</v>
      </c>
      <c r="B16" s="19">
        <f>B12*(B13-$F$13)^2</f>
        <v>17.535537190082685</v>
      </c>
      <c r="C16" s="20">
        <f>C12*(C13-$F$13)^2</f>
        <v>7.340220385674924</v>
      </c>
      <c r="D16" s="20">
        <f>D12*(D13-$F$13)^2</f>
        <v>44.6280991735537</v>
      </c>
      <c r="E16" s="21">
        <f>E12*(E13-$F$13)^2</f>
        <v>0.026446280991736522</v>
      </c>
      <c r="F16" t="s">
        <v>11</v>
      </c>
      <c r="I16" s="17"/>
    </row>
    <row r="17" spans="1:9" ht="14.25" thickBot="1">
      <c r="A17" s="16">
        <f>SUM(B16:E16)</f>
        <v>69.53030303030305</v>
      </c>
      <c r="B17" s="11"/>
      <c r="C17" s="11"/>
      <c r="D17" s="11"/>
      <c r="E17" s="11"/>
      <c r="F17" t="s">
        <v>12</v>
      </c>
      <c r="I17" s="18"/>
    </row>
    <row r="18" spans="1:9" ht="16.5" thickBot="1">
      <c r="A18" s="15" t="s">
        <v>10</v>
      </c>
      <c r="B18" s="22">
        <f>(B12-1)*(B14)</f>
        <v>113.19999999999982</v>
      </c>
      <c r="C18" s="23">
        <f>(C12-1)*(C14)</f>
        <v>138.83333333333348</v>
      </c>
      <c r="D18" s="23">
        <f>(D12-1)*(D14)</f>
        <v>130</v>
      </c>
      <c r="E18" s="24">
        <f>(E12-1)*(E14)</f>
        <v>56.80000000000018</v>
      </c>
      <c r="F18" t="s">
        <v>14</v>
      </c>
      <c r="I18" s="17"/>
    </row>
    <row r="19" ht="13.5">
      <c r="A19" s="15">
        <f>SUM(B18:E18)</f>
        <v>438.8333333333335</v>
      </c>
    </row>
    <row r="21" spans="2:7" ht="13.5">
      <c r="B21" s="25" t="s">
        <v>15</v>
      </c>
      <c r="C21" s="25" t="s">
        <v>16</v>
      </c>
      <c r="D21" s="25" t="s">
        <v>17</v>
      </c>
      <c r="E21" s="25" t="s">
        <v>18</v>
      </c>
      <c r="F21" s="25" t="s">
        <v>19</v>
      </c>
      <c r="G21" s="25" t="s">
        <v>20</v>
      </c>
    </row>
    <row r="22" spans="1:7" ht="13.5">
      <c r="A22" s="2" t="s">
        <v>8</v>
      </c>
      <c r="B22">
        <f>A17</f>
        <v>69.53030303030305</v>
      </c>
      <c r="C22">
        <v>3</v>
      </c>
      <c r="D22">
        <f>B22/C22</f>
        <v>23.176767676767682</v>
      </c>
      <c r="E22">
        <f>D22/D23</f>
        <v>0.9506611884128024</v>
      </c>
      <c r="F22">
        <f>FINV(0.01,C22,C23)</f>
        <v>5.09191977471346</v>
      </c>
      <c r="G22">
        <f>FDIST(E22,C22,C23)</f>
        <v>0.437113674562322</v>
      </c>
    </row>
    <row r="23" spans="1:4" ht="13.5">
      <c r="A23" s="2" t="s">
        <v>21</v>
      </c>
      <c r="B23">
        <f>A19</f>
        <v>438.8333333333335</v>
      </c>
      <c r="C23">
        <f>21-3</f>
        <v>18</v>
      </c>
      <c r="D23">
        <f>B23/C23</f>
        <v>24.379629629629637</v>
      </c>
    </row>
    <row r="24" spans="1:3" ht="13.5">
      <c r="A24" s="2" t="s">
        <v>22</v>
      </c>
      <c r="B24">
        <f>B22+B23</f>
        <v>508.36363636363654</v>
      </c>
      <c r="C24">
        <v>21</v>
      </c>
    </row>
    <row r="26" ht="13.5">
      <c r="A26" t="s">
        <v>23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13" sqref="G13"/>
    </sheetView>
  </sheetViews>
  <sheetFormatPr defaultColWidth="9.00390625" defaultRowHeight="13.5"/>
  <sheetData>
    <row r="1" ht="13.5">
      <c r="A1" s="26" t="s">
        <v>40</v>
      </c>
    </row>
    <row r="2" ht="13.5">
      <c r="A2" s="15" t="s">
        <v>25</v>
      </c>
    </row>
    <row r="3" spans="2:5" ht="14.25" thickBot="1">
      <c r="B3" s="3" t="s">
        <v>0</v>
      </c>
      <c r="C3" s="3" t="s">
        <v>1</v>
      </c>
      <c r="D3" s="3" t="s">
        <v>2</v>
      </c>
      <c r="E3" s="3" t="s">
        <v>3</v>
      </c>
    </row>
    <row r="4" spans="2:5" ht="13.5">
      <c r="B4" s="4">
        <v>16</v>
      </c>
      <c r="C4" s="5">
        <v>29</v>
      </c>
      <c r="D4" s="5">
        <v>14</v>
      </c>
      <c r="E4" s="6">
        <v>21</v>
      </c>
    </row>
    <row r="5" spans="2:5" ht="13.5">
      <c r="B5" s="7">
        <v>21</v>
      </c>
      <c r="C5" s="8">
        <v>18</v>
      </c>
      <c r="D5" s="8">
        <v>15</v>
      </c>
      <c r="E5" s="9">
        <v>28</v>
      </c>
    </row>
    <row r="6" spans="2:5" ht="13.5">
      <c r="B6" s="7">
        <v>24</v>
      </c>
      <c r="C6" s="8">
        <v>20</v>
      </c>
      <c r="D6" s="8">
        <v>21</v>
      </c>
      <c r="E6" s="9">
        <v>20</v>
      </c>
    </row>
    <row r="7" spans="2:5" ht="13.5">
      <c r="B7" s="7">
        <v>28</v>
      </c>
      <c r="C7" s="8">
        <v>19</v>
      </c>
      <c r="D7" s="8">
        <v>19</v>
      </c>
      <c r="E7" s="9">
        <v>22</v>
      </c>
    </row>
    <row r="8" spans="2:5" ht="13.5">
      <c r="B8" s="7">
        <v>29</v>
      </c>
      <c r="C8" s="8">
        <v>30</v>
      </c>
      <c r="D8" s="8">
        <v>28</v>
      </c>
      <c r="E8" s="9">
        <v>18</v>
      </c>
    </row>
    <row r="9" spans="2:5" ht="14.25" thickBot="1">
      <c r="B9" s="10"/>
      <c r="C9" s="11">
        <v>21</v>
      </c>
      <c r="D9" s="11">
        <v>17</v>
      </c>
      <c r="E9" s="12"/>
    </row>
    <row r="11" ht="13.5">
      <c r="A11" t="s">
        <v>26</v>
      </c>
    </row>
    <row r="13" ht="14.25" thickBot="1">
      <c r="A13" t="s">
        <v>27</v>
      </c>
    </row>
    <row r="14" spans="1:5" ht="13.5">
      <c r="A14" s="29" t="s">
        <v>28</v>
      </c>
      <c r="B14" s="29" t="s">
        <v>29</v>
      </c>
      <c r="C14" s="29" t="s">
        <v>30</v>
      </c>
      <c r="D14" s="29" t="s">
        <v>31</v>
      </c>
      <c r="E14" s="29" t="s">
        <v>32</v>
      </c>
    </row>
    <row r="15" spans="1:5" ht="13.5">
      <c r="A15" s="27" t="s">
        <v>0</v>
      </c>
      <c r="B15" s="27">
        <v>5</v>
      </c>
      <c r="C15" s="27">
        <v>118</v>
      </c>
      <c r="D15" s="27">
        <v>23.6</v>
      </c>
      <c r="E15" s="27">
        <v>28.3</v>
      </c>
    </row>
    <row r="16" spans="1:5" ht="13.5">
      <c r="A16" s="27" t="s">
        <v>1</v>
      </c>
      <c r="B16" s="27">
        <v>6</v>
      </c>
      <c r="C16" s="27">
        <v>137</v>
      </c>
      <c r="D16" s="27">
        <v>22.833333333333332</v>
      </c>
      <c r="E16" s="27">
        <v>27.766666666666698</v>
      </c>
    </row>
    <row r="17" spans="1:5" ht="13.5">
      <c r="A17" s="27" t="s">
        <v>2</v>
      </c>
      <c r="B17" s="27">
        <v>6</v>
      </c>
      <c r="C17" s="27">
        <v>114</v>
      </c>
      <c r="D17" s="27">
        <v>19</v>
      </c>
      <c r="E17" s="27">
        <v>26</v>
      </c>
    </row>
    <row r="18" spans="1:5" ht="14.25" thickBot="1">
      <c r="A18" s="28" t="s">
        <v>3</v>
      </c>
      <c r="B18" s="28">
        <v>5</v>
      </c>
      <c r="C18" s="28">
        <v>109</v>
      </c>
      <c r="D18" s="28">
        <v>21.8</v>
      </c>
      <c r="E18" s="28">
        <v>14.2</v>
      </c>
    </row>
    <row r="21" ht="14.25" thickBot="1">
      <c r="A21" t="s">
        <v>33</v>
      </c>
    </row>
    <row r="22" spans="1:7" ht="13.5">
      <c r="A22" s="29" t="s">
        <v>34</v>
      </c>
      <c r="B22" s="29" t="s">
        <v>15</v>
      </c>
      <c r="C22" s="29" t="s">
        <v>16</v>
      </c>
      <c r="D22" s="29" t="s">
        <v>17</v>
      </c>
      <c r="E22" s="29" t="s">
        <v>18</v>
      </c>
      <c r="F22" s="29" t="s">
        <v>35</v>
      </c>
      <c r="G22" s="29" t="s">
        <v>36</v>
      </c>
    </row>
    <row r="23" spans="1:7" ht="13.5">
      <c r="A23" s="27" t="s">
        <v>37</v>
      </c>
      <c r="B23" s="27">
        <v>69.53030303030391</v>
      </c>
      <c r="C23" s="27">
        <v>3</v>
      </c>
      <c r="D23" s="27">
        <v>23.17676767676797</v>
      </c>
      <c r="E23" s="27">
        <v>0.9506611884128172</v>
      </c>
      <c r="F23" s="27">
        <v>0.4371136745623151</v>
      </c>
      <c r="G23" s="27">
        <v>5.09191977471346</v>
      </c>
    </row>
    <row r="24" spans="1:7" ht="13.5">
      <c r="A24" s="27" t="s">
        <v>38</v>
      </c>
      <c r="B24" s="27">
        <v>438.8333333333321</v>
      </c>
      <c r="C24" s="27">
        <v>18</v>
      </c>
      <c r="D24" s="27">
        <v>24.379629629629562</v>
      </c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4.25" thickBot="1">
      <c r="A26" s="28" t="s">
        <v>39</v>
      </c>
      <c r="B26" s="28">
        <v>508.36363636363603</v>
      </c>
      <c r="C26" s="28">
        <v>21</v>
      </c>
      <c r="D26" s="28"/>
      <c r="E26" s="28"/>
      <c r="F26" s="28"/>
      <c r="G26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WFU</cp:lastModifiedBy>
  <dcterms:created xsi:type="dcterms:W3CDTF">1999-02-05T15:42:30Z</dcterms:created>
  <dcterms:modified xsi:type="dcterms:W3CDTF">2004-02-05T16:16:28Z</dcterms:modified>
  <cp:category/>
  <cp:version/>
  <cp:contentType/>
  <cp:contentStatus/>
</cp:coreProperties>
</file>