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4000" windowHeight="13575"/>
  </bookViews>
  <sheets>
    <sheet name="P-14&amp;26" sheetId="1" r:id="rId1"/>
    <sheet name="P33&amp;34" sheetId="2" r:id="rId2"/>
    <sheet name="Sheet3" sheetId="3" state="hidden" r:id="rId3"/>
  </sheets>
  <calcPr calcId="144525"/>
</workbook>
</file>

<file path=xl/calcChain.xml><?xml version="1.0" encoding="utf-8"?>
<calcChain xmlns="http://schemas.openxmlformats.org/spreadsheetml/2006/main">
  <c r="F56" i="1" l="1"/>
  <c r="E16" i="1" l="1"/>
  <c r="E15" i="1"/>
  <c r="E10" i="1"/>
  <c r="E9" i="1"/>
  <c r="D11" i="1"/>
  <c r="D9" i="1"/>
  <c r="H4" i="1"/>
  <c r="H5" i="1"/>
  <c r="H3" i="1"/>
  <c r="G4" i="1"/>
  <c r="G5" i="1"/>
  <c r="G3" i="1"/>
  <c r="F4" i="1"/>
  <c r="I4" i="1" s="1"/>
  <c r="F5" i="1"/>
  <c r="I5" i="1"/>
  <c r="F3" i="1"/>
  <c r="I3" i="1" s="1"/>
</calcChain>
</file>

<file path=xl/sharedStrings.xml><?xml version="1.0" encoding="utf-8"?>
<sst xmlns="http://schemas.openxmlformats.org/spreadsheetml/2006/main" count="61" uniqueCount="44">
  <si>
    <t>Expand</t>
  </si>
  <si>
    <t xml:space="preserve">Move </t>
  </si>
  <si>
    <t>Nothing</t>
  </si>
  <si>
    <t>Good</t>
  </si>
  <si>
    <t>Average</t>
  </si>
  <si>
    <t>Poor</t>
  </si>
  <si>
    <t>a)</t>
  </si>
  <si>
    <t>b)</t>
  </si>
  <si>
    <t>c)</t>
  </si>
  <si>
    <t>d)</t>
  </si>
  <si>
    <t>e)</t>
  </si>
  <si>
    <t>Regets:</t>
  </si>
  <si>
    <t>Max</t>
  </si>
  <si>
    <t>Not</t>
  </si>
  <si>
    <t>High</t>
  </si>
  <si>
    <t>Low</t>
  </si>
  <si>
    <t>EMV</t>
  </si>
  <si>
    <t>Clinic</t>
  </si>
  <si>
    <t>Notice that in this part the Posterior probablities in the form of P(state|event) are given</t>
  </si>
  <si>
    <t>therefore we do not need to convert 'reliability' probablities to posteriors.</t>
  </si>
  <si>
    <t>Optimal solution is to do the pilot. If succesful proceed with the facility, otherwise not</t>
  </si>
  <si>
    <t>The expected value net of the cost of the pilot is 209.5</t>
  </si>
  <si>
    <t>Reliability:</t>
  </si>
  <si>
    <t>FacS</t>
  </si>
  <si>
    <t>FacF</t>
  </si>
  <si>
    <t>PS</t>
  </si>
  <si>
    <t>PF</t>
  </si>
  <si>
    <t>Joints:</t>
  </si>
  <si>
    <t>Marginals</t>
  </si>
  <si>
    <t>Posteriors:</t>
  </si>
  <si>
    <t>The optimal solution does not change. However, the net value is now 213.7</t>
  </si>
  <si>
    <t xml:space="preserve">d) </t>
  </si>
  <si>
    <t>Calculation of EVPI:</t>
  </si>
  <si>
    <t>EV without PI</t>
  </si>
  <si>
    <t xml:space="preserve"> EV with PI = .5*(100)+.5*(0) = </t>
  </si>
  <si>
    <t xml:space="preserve">EVPI </t>
  </si>
  <si>
    <t>Efficiency = EVSI/EVPI =</t>
  </si>
  <si>
    <r>
      <t xml:space="preserve">Optimal way to proceed: Test. If + </t>
    </r>
    <r>
      <rPr>
        <sz val="11"/>
        <color indexed="10"/>
        <rFont val="Times New Roman"/>
        <family val="1"/>
      </rPr>
      <t>go</t>
    </r>
    <r>
      <rPr>
        <sz val="11"/>
        <color theme="1"/>
        <rFont val="Times New Roman"/>
        <family val="2"/>
      </rPr>
      <t xml:space="preserve">, if not </t>
    </r>
    <r>
      <rPr>
        <sz val="11"/>
        <color indexed="10"/>
        <rFont val="Times New Roman"/>
        <family val="1"/>
      </rPr>
      <t>do no</t>
    </r>
    <r>
      <rPr>
        <sz val="11"/>
        <color theme="1"/>
        <rFont val="Times New Roman"/>
        <family val="2"/>
      </rPr>
      <t>t. Expected value net of the cost of the test is 36.14</t>
    </r>
  </si>
  <si>
    <t>Posteriors first, in the form of P(State|Even) using Bayes' theorem as follows</t>
  </si>
  <si>
    <t>The given probabilities are posteriors in the form of P(State|Event) thus using them in the tree yields</t>
  </si>
  <si>
    <t xml:space="preserve">These probabilities are 'reliability' probabilities in the form of P(Event|State). We need to compute </t>
  </si>
  <si>
    <t>Using the posteriors we have</t>
  </si>
  <si>
    <t>This is obviously EVSI = 41.14 - 30 = 11.14</t>
  </si>
  <si>
    <t>11.14/20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</si>
</sst>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Times New Roman"/>
      <family val="2"/>
    </font>
    <font>
      <b/>
      <sz val="11"/>
      <color indexed="10"/>
      <name val="Times New Roman"/>
      <family val="1"/>
    </font>
    <font>
      <b/>
      <sz val="11"/>
      <color indexed="8"/>
      <name val="Times New Roman"/>
      <family val="1"/>
    </font>
    <font>
      <sz val="11"/>
      <color indexed="10"/>
      <name val="Times New Roman"/>
      <family val="1"/>
    </font>
    <font>
      <b/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2" borderId="0" xfId="0" applyFont="1" applyFill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0" fillId="0" borderId="1" xfId="0" applyBorder="1"/>
    <xf numFmtId="0" fontId="0" fillId="0" borderId="2" xfId="0" applyFill="1" applyBorder="1"/>
    <xf numFmtId="0" fontId="2" fillId="0" borderId="0" xfId="0" applyFont="1" applyFill="1" applyBorder="1"/>
    <xf numFmtId="0" fontId="0" fillId="0" borderId="0" xfId="0" quotePrefix="1"/>
    <xf numFmtId="0" fontId="0" fillId="0" borderId="3" xfId="0" applyBorder="1"/>
    <xf numFmtId="0" fontId="2" fillId="0" borderId="3" xfId="0" applyFont="1" applyBorder="1"/>
    <xf numFmtId="0" fontId="4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33</xdr:row>
      <xdr:rowOff>95250</xdr:rowOff>
    </xdr:from>
    <xdr:to>
      <xdr:col>10</xdr:col>
      <xdr:colOff>180975</xdr:colOff>
      <xdr:row>51</xdr:row>
      <xdr:rowOff>38100</xdr:rowOff>
    </xdr:to>
    <xdr:pic>
      <xdr:nvPicPr>
        <xdr:cNvPr id="10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1275"/>
          <a:ext cx="591502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16</xdr:row>
          <xdr:rowOff>104775</xdr:rowOff>
        </xdr:from>
        <xdr:to>
          <xdr:col>6</xdr:col>
          <xdr:colOff>457200</xdr:colOff>
          <xdr:row>28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142875</xdr:rowOff>
    </xdr:from>
    <xdr:to>
      <xdr:col>10</xdr:col>
      <xdr:colOff>476250</xdr:colOff>
      <xdr:row>23</xdr:row>
      <xdr:rowOff>9525</xdr:rowOff>
    </xdr:to>
    <xdr:pic>
      <xdr:nvPicPr>
        <xdr:cNvPr id="2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14375"/>
          <a:ext cx="5905500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41</xdr:row>
      <xdr:rowOff>57150</xdr:rowOff>
    </xdr:from>
    <xdr:to>
      <xdr:col>11</xdr:col>
      <xdr:colOff>19050</xdr:colOff>
      <xdr:row>62</xdr:row>
      <xdr:rowOff>28575</xdr:rowOff>
    </xdr:to>
    <xdr:pic>
      <xdr:nvPicPr>
        <xdr:cNvPr id="206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867650"/>
          <a:ext cx="6286500" cy="397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9"/>
  <sheetViews>
    <sheetView tabSelected="1" topLeftCell="A31" zoomScaleNormal="100" workbookViewId="0">
      <selection activeCell="K59" sqref="K59"/>
    </sheetView>
  </sheetViews>
  <sheetFormatPr defaultRowHeight="15" x14ac:dyDescent="0.25"/>
  <sheetData>
    <row r="1" spans="1:10" x14ac:dyDescent="0.25">
      <c r="A1" s="2">
        <v>14</v>
      </c>
    </row>
    <row r="2" spans="1:10" x14ac:dyDescent="0.25">
      <c r="C2" s="5" t="s">
        <v>3</v>
      </c>
      <c r="D2" s="5" t="s">
        <v>4</v>
      </c>
      <c r="E2" s="5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"/>
    </row>
    <row r="3" spans="1:10" x14ac:dyDescent="0.25">
      <c r="B3" s="6" t="s">
        <v>0</v>
      </c>
      <c r="C3">
        <v>56</v>
      </c>
      <c r="D3">
        <v>21</v>
      </c>
      <c r="E3">
        <v>-29</v>
      </c>
      <c r="F3">
        <f>MAX(C3:E3)</f>
        <v>56</v>
      </c>
      <c r="G3">
        <f>MIN(C3:E3)</f>
        <v>-29</v>
      </c>
      <c r="H3">
        <f>AVERAGE(C3:E3)</f>
        <v>16</v>
      </c>
      <c r="I3">
        <f>0.6*F3+0.4*G3</f>
        <v>22</v>
      </c>
    </row>
    <row r="4" spans="1:10" x14ac:dyDescent="0.25">
      <c r="B4" s="6" t="s">
        <v>1</v>
      </c>
      <c r="C4">
        <v>70</v>
      </c>
      <c r="D4">
        <v>35</v>
      </c>
      <c r="E4">
        <v>-45</v>
      </c>
      <c r="F4" s="4">
        <f>MAX(C4:E4)</f>
        <v>70</v>
      </c>
      <c r="G4">
        <f>MIN(C4:E4)</f>
        <v>-45</v>
      </c>
      <c r="H4" s="4">
        <f>AVERAGE(C4:E4)</f>
        <v>20</v>
      </c>
      <c r="I4" s="4">
        <f>0.6*F4+0.4*G4</f>
        <v>24</v>
      </c>
    </row>
    <row r="5" spans="1:10" x14ac:dyDescent="0.25">
      <c r="B5" s="6" t="s">
        <v>2</v>
      </c>
      <c r="C5">
        <v>30</v>
      </c>
      <c r="D5">
        <v>10</v>
      </c>
      <c r="E5">
        <v>5</v>
      </c>
      <c r="F5">
        <f>MAX(C5:E5)</f>
        <v>30</v>
      </c>
      <c r="G5" s="4">
        <f>MIN(C5:E5)</f>
        <v>5</v>
      </c>
      <c r="H5">
        <f>AVERAGE(C5:E5)</f>
        <v>15</v>
      </c>
      <c r="I5">
        <f>0.6*F5+0.4*G5</f>
        <v>20</v>
      </c>
    </row>
    <row r="6" spans="1:10" x14ac:dyDescent="0.25">
      <c r="B6" s="6"/>
    </row>
    <row r="7" spans="1:10" x14ac:dyDescent="0.25">
      <c r="A7" s="2" t="s">
        <v>10</v>
      </c>
      <c r="B7" s="6" t="s">
        <v>11</v>
      </c>
    </row>
    <row r="8" spans="1:10" x14ac:dyDescent="0.25">
      <c r="B8" s="6"/>
      <c r="C8" s="5" t="s">
        <v>3</v>
      </c>
      <c r="D8" s="5" t="s">
        <v>4</v>
      </c>
      <c r="E8" s="5" t="s">
        <v>5</v>
      </c>
      <c r="F8" s="5" t="s">
        <v>12</v>
      </c>
    </row>
    <row r="9" spans="1:10" x14ac:dyDescent="0.25">
      <c r="B9" s="6" t="s">
        <v>0</v>
      </c>
      <c r="C9">
        <v>14</v>
      </c>
      <c r="D9">
        <f>35-21</f>
        <v>14</v>
      </c>
      <c r="E9">
        <f>5-E3</f>
        <v>34</v>
      </c>
      <c r="F9" s="4">
        <v>34</v>
      </c>
    </row>
    <row r="10" spans="1:10" x14ac:dyDescent="0.25">
      <c r="B10" s="6" t="s">
        <v>1</v>
      </c>
      <c r="C10">
        <v>0</v>
      </c>
      <c r="D10">
        <v>0</v>
      </c>
      <c r="E10">
        <f>5-E4</f>
        <v>50</v>
      </c>
      <c r="F10">
        <v>50</v>
      </c>
    </row>
    <row r="11" spans="1:10" ht="15.75" thickBot="1" x14ac:dyDescent="0.3">
      <c r="A11" s="13"/>
      <c r="B11" s="14" t="s">
        <v>2</v>
      </c>
      <c r="C11" s="13">
        <v>40</v>
      </c>
      <c r="D11" s="13">
        <f>35-10</f>
        <v>25</v>
      </c>
      <c r="E11" s="13">
        <v>0</v>
      </c>
      <c r="F11" s="13">
        <v>40</v>
      </c>
      <c r="G11" s="13"/>
      <c r="H11" s="13"/>
      <c r="I11" s="13"/>
      <c r="J11" s="13"/>
    </row>
    <row r="13" spans="1:10" x14ac:dyDescent="0.25">
      <c r="A13" s="2">
        <v>26</v>
      </c>
      <c r="C13">
        <v>0.5</v>
      </c>
      <c r="D13">
        <v>0.5</v>
      </c>
    </row>
    <row r="14" spans="1:10" x14ac:dyDescent="0.25">
      <c r="A14" s="2" t="s">
        <v>6</v>
      </c>
      <c r="C14" s="5" t="s">
        <v>14</v>
      </c>
      <c r="D14" s="5" t="s">
        <v>15</v>
      </c>
      <c r="E14" s="5" t="s">
        <v>16</v>
      </c>
    </row>
    <row r="15" spans="1:10" x14ac:dyDescent="0.25">
      <c r="B15" s="6" t="s">
        <v>17</v>
      </c>
      <c r="C15">
        <v>100</v>
      </c>
      <c r="D15">
        <v>-40</v>
      </c>
      <c r="E15" s="4">
        <f>SUMPRODUCT($C$13:$D$13,C15:D15)</f>
        <v>30</v>
      </c>
    </row>
    <row r="16" spans="1:10" x14ac:dyDescent="0.25">
      <c r="B16" s="6" t="s">
        <v>13</v>
      </c>
      <c r="C16">
        <v>0</v>
      </c>
      <c r="D16">
        <v>0</v>
      </c>
      <c r="E16">
        <f>SUMPRODUCT($C$13:$D$13,C16:D16)</f>
        <v>0</v>
      </c>
    </row>
    <row r="32" spans="1:2" x14ac:dyDescent="0.25">
      <c r="A32" s="2" t="s">
        <v>7</v>
      </c>
      <c r="B32" t="s">
        <v>18</v>
      </c>
    </row>
    <row r="33" spans="2:2" x14ac:dyDescent="0.25">
      <c r="B33" t="s">
        <v>19</v>
      </c>
    </row>
    <row r="53" spans="1:7" x14ac:dyDescent="0.25">
      <c r="B53" t="s">
        <v>37</v>
      </c>
    </row>
    <row r="54" spans="1:7" x14ac:dyDescent="0.25">
      <c r="A54" s="2" t="s">
        <v>8</v>
      </c>
      <c r="B54" t="s">
        <v>42</v>
      </c>
    </row>
    <row r="55" spans="1:7" x14ac:dyDescent="0.25">
      <c r="A55" s="2"/>
    </row>
    <row r="56" spans="1:7" x14ac:dyDescent="0.25">
      <c r="A56" s="2" t="s">
        <v>31</v>
      </c>
      <c r="B56" t="s">
        <v>36</v>
      </c>
      <c r="E56" s="12" t="s">
        <v>43</v>
      </c>
      <c r="F56">
        <f>11.14/20</f>
        <v>0.55700000000000005</v>
      </c>
    </row>
    <row r="57" spans="1:7" x14ac:dyDescent="0.25">
      <c r="B57" t="s">
        <v>32</v>
      </c>
      <c r="D57" t="s">
        <v>34</v>
      </c>
      <c r="G57">
        <v>50</v>
      </c>
    </row>
    <row r="58" spans="1:7" x14ac:dyDescent="0.25">
      <c r="D58" t="s">
        <v>33</v>
      </c>
      <c r="G58">
        <v>30</v>
      </c>
    </row>
    <row r="59" spans="1:7" x14ac:dyDescent="0.25">
      <c r="B59" t="s">
        <v>35</v>
      </c>
      <c r="G59">
        <v>20</v>
      </c>
    </row>
  </sheetData>
  <phoneticPr fontId="0" type="noConversion"/>
  <pageMargins left="0.7" right="0.7" top="0.75" bottom="0.75" header="0.3" footer="0.3"/>
  <pageSetup orientation="landscape" r:id="rId1"/>
  <rowBreaks count="1" manualBreakCount="1">
    <brk id="30" max="1638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Pict="0" r:id="rId5">
            <anchor moveWithCells="1">
              <from>
                <xdr:col>1</xdr:col>
                <xdr:colOff>133350</xdr:colOff>
                <xdr:row>16</xdr:row>
                <xdr:rowOff>104775</xdr:rowOff>
              </from>
              <to>
                <xdr:col>6</xdr:col>
                <xdr:colOff>457200</xdr:colOff>
                <xdr:row>28</xdr:row>
                <xdr:rowOff>133350</xdr:rowOff>
              </to>
            </anchor>
          </objectPr>
        </oleObject>
      </mc:Choice>
      <mc:Fallback>
        <oleObject progId="Paint.Picture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workbookViewId="0">
      <selection activeCell="I71" sqref="I71"/>
    </sheetView>
  </sheetViews>
  <sheetFormatPr defaultRowHeight="15" x14ac:dyDescent="0.25"/>
  <sheetData>
    <row r="1" spans="1:2" x14ac:dyDescent="0.25">
      <c r="A1" s="15">
        <v>33</v>
      </c>
    </row>
    <row r="2" spans="1:2" x14ac:dyDescent="0.25">
      <c r="B2" t="s">
        <v>39</v>
      </c>
    </row>
    <row r="25" spans="1:9" x14ac:dyDescent="0.25">
      <c r="B25" t="s">
        <v>20</v>
      </c>
    </row>
    <row r="26" spans="1:9" x14ac:dyDescent="0.25">
      <c r="B26" t="s">
        <v>21</v>
      </c>
    </row>
    <row r="28" spans="1:9" x14ac:dyDescent="0.25">
      <c r="A28" s="15">
        <v>34</v>
      </c>
      <c r="B28" t="s">
        <v>40</v>
      </c>
    </row>
    <row r="29" spans="1:9" x14ac:dyDescent="0.25">
      <c r="B29" t="s">
        <v>38</v>
      </c>
    </row>
    <row r="31" spans="1:9" x14ac:dyDescent="0.25">
      <c r="B31" s="6" t="s">
        <v>22</v>
      </c>
      <c r="C31" s="6">
        <v>0.6</v>
      </c>
      <c r="D31" s="6">
        <v>0.4</v>
      </c>
      <c r="E31" s="6"/>
      <c r="F31" s="6" t="s">
        <v>27</v>
      </c>
      <c r="G31" s="6"/>
      <c r="H31" s="6"/>
      <c r="I31" s="6" t="s">
        <v>28</v>
      </c>
    </row>
    <row r="32" spans="1:9" x14ac:dyDescent="0.25">
      <c r="B32" s="7"/>
      <c r="C32" s="8" t="s">
        <v>23</v>
      </c>
      <c r="D32" s="8" t="s">
        <v>24</v>
      </c>
      <c r="E32" s="6"/>
      <c r="F32" s="7"/>
      <c r="G32" s="8" t="s">
        <v>23</v>
      </c>
      <c r="H32" s="8" t="s">
        <v>24</v>
      </c>
      <c r="I32" s="6"/>
    </row>
    <row r="33" spans="2:9" x14ac:dyDescent="0.25">
      <c r="B33" s="7" t="s">
        <v>25</v>
      </c>
      <c r="C33" s="9">
        <v>0.8</v>
      </c>
      <c r="D33" s="9">
        <v>0.15</v>
      </c>
      <c r="F33" s="7" t="s">
        <v>25</v>
      </c>
      <c r="G33" s="9">
        <v>0.48</v>
      </c>
      <c r="H33" s="9">
        <v>0.06</v>
      </c>
      <c r="I33" s="10">
        <v>0.54</v>
      </c>
    </row>
    <row r="34" spans="2:9" x14ac:dyDescent="0.25">
      <c r="B34" s="7" t="s">
        <v>26</v>
      </c>
      <c r="C34" s="9">
        <v>0.2</v>
      </c>
      <c r="D34" s="9">
        <v>0.85</v>
      </c>
      <c r="F34" s="7" t="s">
        <v>26</v>
      </c>
      <c r="G34" s="9">
        <v>0.12</v>
      </c>
      <c r="H34" s="9">
        <v>0.34</v>
      </c>
      <c r="I34" s="10">
        <v>0.46</v>
      </c>
    </row>
    <row r="36" spans="2:9" x14ac:dyDescent="0.25">
      <c r="B36" s="11" t="s">
        <v>29</v>
      </c>
    </row>
    <row r="37" spans="2:9" x14ac:dyDescent="0.25">
      <c r="B37" s="7"/>
      <c r="C37" s="8" t="s">
        <v>23</v>
      </c>
      <c r="D37" s="8" t="s">
        <v>24</v>
      </c>
    </row>
    <row r="38" spans="2:9" x14ac:dyDescent="0.25">
      <c r="B38" s="7" t="s">
        <v>25</v>
      </c>
      <c r="C38" s="9">
        <v>0.88900000000000001</v>
      </c>
      <c r="D38" s="9">
        <v>0.111</v>
      </c>
    </row>
    <row r="39" spans="2:9" x14ac:dyDescent="0.25">
      <c r="B39" s="7" t="s">
        <v>26</v>
      </c>
      <c r="C39" s="9">
        <v>0.26100000000000001</v>
      </c>
      <c r="D39" s="9">
        <v>0.73899999999999999</v>
      </c>
    </row>
    <row r="41" spans="2:9" x14ac:dyDescent="0.25">
      <c r="B41" s="11" t="s">
        <v>41</v>
      </c>
    </row>
    <row r="64" spans="2:2" x14ac:dyDescent="0.25">
      <c r="B64" t="s">
        <v>30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P-14&amp;26</vt:lpstr>
      <vt:lpstr>P33&amp;34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wfut4002009</dc:creator>
  <cp:lastModifiedBy>Umit Akinc</cp:lastModifiedBy>
  <cp:lastPrinted>2011-03-23T15:09:13Z</cp:lastPrinted>
  <dcterms:created xsi:type="dcterms:W3CDTF">2010-03-23T17:54:54Z</dcterms:created>
  <dcterms:modified xsi:type="dcterms:W3CDTF">2011-03-23T18:24:46Z</dcterms:modified>
</cp:coreProperties>
</file>