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480" yWindow="90" windowWidth="14055" windowHeight="904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O21" i="1" l="1"/>
  <c r="D16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B17" i="1"/>
  <c r="F30" i="1"/>
  <c r="F31" i="1"/>
  <c r="C15" i="1"/>
  <c r="C18" i="1"/>
  <c r="D15" i="1"/>
  <c r="D18" i="1"/>
  <c r="E15" i="1"/>
  <c r="E18" i="1"/>
  <c r="E16" i="1"/>
  <c r="F15" i="1"/>
  <c r="F18" i="1"/>
  <c r="F16" i="1"/>
  <c r="G15" i="1"/>
  <c r="G18" i="1"/>
  <c r="H15" i="1"/>
  <c r="H18" i="1"/>
  <c r="H16" i="1"/>
  <c r="I15" i="1"/>
  <c r="I18" i="1"/>
  <c r="I16" i="1"/>
  <c r="J15" i="1"/>
  <c r="J18" i="1"/>
  <c r="J16" i="1"/>
  <c r="K15" i="1"/>
  <c r="K18" i="1"/>
  <c r="L15" i="1"/>
  <c r="L18" i="1"/>
  <c r="L16" i="1"/>
  <c r="M15" i="1"/>
  <c r="M18" i="1"/>
  <c r="M16" i="1"/>
  <c r="N15" i="1"/>
  <c r="N18" i="1"/>
  <c r="N16" i="1"/>
  <c r="O15" i="1"/>
  <c r="O18" i="1"/>
  <c r="P15" i="1"/>
  <c r="P18" i="1"/>
  <c r="P16" i="1"/>
  <c r="Q15" i="1"/>
  <c r="Q18" i="1"/>
  <c r="Q16" i="1"/>
  <c r="R15" i="1"/>
  <c r="R18" i="1"/>
  <c r="R16" i="1"/>
  <c r="S15" i="1"/>
  <c r="S18" i="1"/>
  <c r="T15" i="1"/>
  <c r="T18" i="1"/>
  <c r="T16" i="1"/>
  <c r="U15" i="1"/>
  <c r="U18" i="1"/>
  <c r="U16" i="1"/>
  <c r="V15" i="1"/>
  <c r="V18" i="1"/>
  <c r="V16" i="1"/>
  <c r="W15" i="1"/>
  <c r="W18" i="1"/>
  <c r="X15" i="1"/>
  <c r="X18" i="1"/>
  <c r="X16" i="1"/>
  <c r="Y15" i="1"/>
  <c r="Y18" i="1"/>
  <c r="Y16" i="1"/>
  <c r="Z15" i="1"/>
  <c r="Z18" i="1"/>
  <c r="Z16" i="1"/>
  <c r="AA15" i="1"/>
  <c r="AA18" i="1"/>
  <c r="AB15" i="1"/>
  <c r="AB18" i="1"/>
  <c r="AB16" i="1"/>
  <c r="AC15" i="1"/>
  <c r="AC18" i="1"/>
  <c r="AC16" i="1"/>
  <c r="AD15" i="1"/>
  <c r="AD18" i="1"/>
  <c r="AD16" i="1"/>
  <c r="AE15" i="1"/>
  <c r="AE18" i="1"/>
  <c r="B15" i="1"/>
  <c r="B18" i="1"/>
  <c r="B16" i="1"/>
  <c r="AE16" i="1"/>
  <c r="AA16" i="1"/>
  <c r="W16" i="1"/>
  <c r="S16" i="1"/>
  <c r="O16" i="1"/>
  <c r="K16" i="1"/>
  <c r="G16" i="1"/>
  <c r="C16" i="1"/>
</calcChain>
</file>

<file path=xl/sharedStrings.xml><?xml version="1.0" encoding="utf-8"?>
<sst xmlns="http://schemas.openxmlformats.org/spreadsheetml/2006/main" count="49" uniqueCount="49">
  <si>
    <t>S-1</t>
  </si>
  <si>
    <t>S-2</t>
  </si>
  <si>
    <t>S-3</t>
  </si>
  <si>
    <t>S-4</t>
  </si>
  <si>
    <t>S-5</t>
  </si>
  <si>
    <t>S-6</t>
  </si>
  <si>
    <t>S-7</t>
  </si>
  <si>
    <t>S-8</t>
  </si>
  <si>
    <t>S-9</t>
  </si>
  <si>
    <t>S-10</t>
  </si>
  <si>
    <t>S-11</t>
  </si>
  <si>
    <t>S-12</t>
  </si>
  <si>
    <t>S-13</t>
  </si>
  <si>
    <t>S-14</t>
  </si>
  <si>
    <t>S-15</t>
  </si>
  <si>
    <t>S-16</t>
  </si>
  <si>
    <t>S-17</t>
  </si>
  <si>
    <t>S-18</t>
  </si>
  <si>
    <t>S-19</t>
  </si>
  <si>
    <t>S-20</t>
  </si>
  <si>
    <t>S-21</t>
  </si>
  <si>
    <t>S-22</t>
  </si>
  <si>
    <t>S-23</t>
  </si>
  <si>
    <t>S-24</t>
  </si>
  <si>
    <t>S-25</t>
  </si>
  <si>
    <t>S-26</t>
  </si>
  <si>
    <t>S-27</t>
  </si>
  <si>
    <t>S-28</t>
  </si>
  <si>
    <t>S-29</t>
  </si>
  <si>
    <t>S-30</t>
  </si>
  <si>
    <t>z_score</t>
  </si>
  <si>
    <t>Normal with mean of 0 standard deviation of 1 (standard normal)</t>
  </si>
  <si>
    <t>If we had taken repeated samples of size ten ( here we illustrate 30 such samples S-1 through S-30)  and calculated for each the sample</t>
  </si>
  <si>
    <t>Xbar</t>
  </si>
  <si>
    <t xml:space="preserve">Assume the population mean is 5 and population standard deviation is =.05 </t>
  </si>
  <si>
    <t>P-value</t>
  </si>
  <si>
    <t>What is the probablity of observing as extreme a value as 5.04 (or larger) if indeed the mean of the distribution were 5?</t>
  </si>
  <si>
    <t>probablity of observing 5.04 or less</t>
  </si>
  <si>
    <t xml:space="preserve">probablity of observing 5.04 or more </t>
  </si>
  <si>
    <t>s</t>
  </si>
  <si>
    <t>t-stat</t>
  </si>
  <si>
    <t>Student's t with 9 degrees of freedom</t>
  </si>
  <si>
    <r>
      <t xml:space="preserve">mean, </t>
    </r>
    <r>
      <rPr>
        <b/>
        <sz val="11"/>
        <color indexed="10"/>
        <rFont val="Times New Roman"/>
        <family val="1"/>
      </rPr>
      <t xml:space="preserve">Xbar; </t>
    </r>
    <r>
      <rPr>
        <sz val="11"/>
        <rFont val="Times New Roman"/>
        <family val="1"/>
      </rPr>
      <t>and corresponding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color indexed="12"/>
        <rFont val="Times New Roman"/>
        <family val="1"/>
      </rPr>
      <t xml:space="preserve">z scores </t>
    </r>
    <r>
      <rPr>
        <sz val="11"/>
        <rFont val="Times New Roman"/>
        <family val="1"/>
      </rPr>
      <t>we would have gotten</t>
    </r>
    <r>
      <rPr>
        <b/>
        <sz val="11"/>
        <color indexed="12"/>
        <rFont val="Times New Roman"/>
        <family val="1"/>
      </rPr>
      <t>:</t>
    </r>
  </si>
  <si>
    <t>Sampling distribution of X-Bar  (assuming mean = 5.0)</t>
  </si>
  <si>
    <r>
      <t>Normal with mean of 5 and standard deviation of .0158   [</t>
    </r>
    <r>
      <rPr>
        <sz val="11"/>
        <rFont val="Symbol"/>
        <family val="1"/>
        <charset val="2"/>
      </rPr>
      <t>s</t>
    </r>
    <r>
      <rPr>
        <vertAlign val="subscript"/>
        <sz val="11"/>
        <rFont val="Times New Roman"/>
        <family val="1"/>
      </rPr>
      <t xml:space="preserve">x-bar </t>
    </r>
    <r>
      <rPr>
        <sz val="11"/>
        <rFont val="Times New Roman"/>
        <family val="1"/>
      </rPr>
      <t xml:space="preserve">= </t>
    </r>
    <r>
      <rPr>
        <sz val="11"/>
        <rFont val="Symbol"/>
        <family val="1"/>
        <charset val="2"/>
      </rPr>
      <t>s</t>
    </r>
    <r>
      <rPr>
        <sz val="11"/>
        <rFont val="Times New Roman"/>
        <family val="1"/>
      </rPr>
      <t>/ sqrt(n)] =</t>
    </r>
  </si>
  <si>
    <r>
      <t>Sampling distribution of z-score  [(x-bar -</t>
    </r>
    <r>
      <rPr>
        <b/>
        <sz val="11"/>
        <color indexed="12"/>
        <rFont val="Symbol"/>
        <family val="1"/>
        <charset val="2"/>
      </rPr>
      <t xml:space="preserve"> m</t>
    </r>
    <r>
      <rPr>
        <b/>
        <sz val="11"/>
        <color indexed="12"/>
        <rFont val="Times New Roman"/>
        <family val="1"/>
      </rPr>
      <t>)</t>
    </r>
    <r>
      <rPr>
        <b/>
        <sz val="11"/>
        <color indexed="12"/>
        <rFont val="Symbol"/>
        <family val="1"/>
        <charset val="2"/>
      </rPr>
      <t>/s</t>
    </r>
    <r>
      <rPr>
        <b/>
        <vertAlign val="subscript"/>
        <sz val="11"/>
        <color indexed="12"/>
        <rFont val="Times New Roman"/>
        <family val="1"/>
      </rPr>
      <t>x-bar</t>
    </r>
    <r>
      <rPr>
        <b/>
        <sz val="11"/>
        <color indexed="12"/>
        <rFont val="Times New Roman"/>
        <family val="1"/>
      </rPr>
      <t>]</t>
    </r>
  </si>
  <si>
    <r>
      <t>Sampling distribution of  statistics: (xbar-</t>
    </r>
    <r>
      <rPr>
        <b/>
        <sz val="11"/>
        <color indexed="17"/>
        <rFont val="Symbol"/>
        <family val="1"/>
        <charset val="2"/>
      </rPr>
      <t>m)</t>
    </r>
    <r>
      <rPr>
        <b/>
        <sz val="11"/>
        <color indexed="17"/>
        <rFont val="Times New Roman"/>
        <family val="1"/>
      </rPr>
      <t>/(s/sqrt(10) )</t>
    </r>
  </si>
  <si>
    <r>
      <t xml:space="preserve">1) If we were confident that </t>
    </r>
    <r>
      <rPr>
        <i/>
        <sz val="12"/>
        <rFont val="Symbol"/>
        <family val="1"/>
        <charset val="2"/>
      </rPr>
      <t>s</t>
    </r>
    <r>
      <rPr>
        <sz val="12"/>
        <rFont val="Times New Roman"/>
        <family val="1"/>
      </rPr>
      <t xml:space="preserve"> = .05</t>
    </r>
  </si>
  <si>
    <r>
      <t xml:space="preserve">2) If we did not exactly know </t>
    </r>
    <r>
      <rPr>
        <sz val="12"/>
        <rFont val="Symbol"/>
        <family val="1"/>
        <charset val="2"/>
      </rPr>
      <t>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</si>
</sst>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0.0000"/>
  </numFmts>
  <fonts count="22" x14ac:knownFonts="1">
    <font>
      <sz val="12"/>
      <name val="Arial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12"/>
      <name val="Times New Roman"/>
      <family val="1"/>
    </font>
    <font>
      <sz val="11"/>
      <color indexed="9"/>
      <name val="Times New Roman"/>
      <family val="1"/>
    </font>
    <font>
      <b/>
      <sz val="11"/>
      <color indexed="17"/>
      <name val="Times New Roman"/>
      <family val="1"/>
    </font>
    <font>
      <b/>
      <sz val="11"/>
      <name val="Times New Roman"/>
      <family val="1"/>
    </font>
    <font>
      <sz val="12"/>
      <name val="Symbol"/>
      <family val="1"/>
      <charset val="2"/>
    </font>
    <font>
      <sz val="11"/>
      <name val="Symbol"/>
      <family val="1"/>
      <charset val="2"/>
    </font>
    <font>
      <vertAlign val="subscript"/>
      <sz val="11"/>
      <name val="Times New Roman"/>
      <family val="1"/>
    </font>
    <font>
      <b/>
      <sz val="11"/>
      <color indexed="12"/>
      <name val="Symbol"/>
      <family val="1"/>
      <charset val="2"/>
    </font>
    <font>
      <b/>
      <vertAlign val="subscript"/>
      <sz val="11"/>
      <color indexed="12"/>
      <name val="Times New Roman"/>
      <family val="1"/>
    </font>
    <font>
      <b/>
      <sz val="11"/>
      <color indexed="17"/>
      <name val="Symbol"/>
      <family val="1"/>
      <charset val="2"/>
    </font>
    <font>
      <sz val="12"/>
      <name val="Times New Roman"/>
      <family val="1"/>
    </font>
    <font>
      <i/>
      <sz val="12"/>
      <name val="Symbol"/>
      <family val="1"/>
      <charset val="2"/>
    </font>
    <font>
      <sz val="12"/>
      <color indexed="9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righ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9" fillId="0" borderId="0" xfId="0" applyFont="1"/>
    <xf numFmtId="0" fontId="10" fillId="0" borderId="0" xfId="0" applyFont="1"/>
    <xf numFmtId="0" fontId="7" fillId="0" borderId="0" xfId="0" quotePrefix="1" applyFont="1"/>
    <xf numFmtId="0" fontId="11" fillId="0" borderId="0" xfId="0" applyFont="1"/>
    <xf numFmtId="0" fontId="12" fillId="0" borderId="0" xfId="0" applyFont="1" applyAlignment="1">
      <alignment horizontal="right"/>
    </xf>
    <xf numFmtId="0" fontId="8" fillId="0" borderId="0" xfId="0" applyFont="1"/>
    <xf numFmtId="166" fontId="8" fillId="0" borderId="0" xfId="0" applyNumberFormat="1" applyFont="1"/>
    <xf numFmtId="0" fontId="13" fillId="0" borderId="0" xfId="0" applyFont="1"/>
    <xf numFmtId="0" fontId="4" fillId="0" borderId="0" xfId="0" applyFont="1"/>
    <xf numFmtId="0" fontId="19" fillId="0" borderId="0" xfId="0" applyFont="1"/>
    <xf numFmtId="0" fontId="2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Technic">
      <a:majorFont>
        <a:latin typeface="Franklin Gothic Book"/>
        <a:ea typeface=""/>
        <a:cs typeface=""/>
        <a:font script="Jpan" typeface="ＭＳ Ｐゴシック"/>
        <a:font script="Hang" typeface="HY견고딕"/>
        <a:font script="Hans" typeface="宋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HGｺﾞｼｯｸM"/>
        <a:font script="Hang" typeface="HY중고딕"/>
        <a:font script="Hans" typeface="黑体"/>
        <a:font script="Hant" typeface="微軟正黑體"/>
        <a:font script="Arab" typeface="Tahoma"/>
        <a:font script="Hebr" typeface="Levenim MT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7"/>
  <sheetViews>
    <sheetView tabSelected="1" workbookViewId="0">
      <selection activeCell="S29" sqref="S29"/>
    </sheetView>
  </sheetViews>
  <sheetFormatPr defaultRowHeight="15" x14ac:dyDescent="0.2"/>
  <cols>
    <col min="1" max="1" width="7.88671875" customWidth="1"/>
    <col min="2" max="22" width="5.77734375" customWidth="1"/>
    <col min="23" max="31" width="5.88671875" customWidth="1"/>
  </cols>
  <sheetData>
    <row r="1" spans="1:37" ht="15.75" x14ac:dyDescent="0.25">
      <c r="A1" s="6" t="s">
        <v>34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37" ht="15.75" x14ac:dyDescent="0.25">
      <c r="A2" s="6" t="s">
        <v>32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7" ht="15.75" x14ac:dyDescent="0.25">
      <c r="A3" s="6" t="s">
        <v>42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</row>
    <row r="4" spans="1:37" s="3" customFormat="1" ht="15.75" x14ac:dyDescent="0.25">
      <c r="A4" s="11"/>
      <c r="B4" s="11" t="s">
        <v>0</v>
      </c>
      <c r="C4" s="11" t="s">
        <v>1</v>
      </c>
      <c r="D4" s="11" t="s">
        <v>2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  <c r="K4" s="11" t="s">
        <v>9</v>
      </c>
      <c r="L4" s="11" t="s">
        <v>10</v>
      </c>
      <c r="M4" s="11" t="s">
        <v>11</v>
      </c>
      <c r="N4" s="11" t="s">
        <v>12</v>
      </c>
      <c r="O4" s="11" t="s">
        <v>13</v>
      </c>
      <c r="P4" s="11" t="s">
        <v>14</v>
      </c>
      <c r="Q4" s="11" t="s">
        <v>15</v>
      </c>
      <c r="R4" s="11" t="s">
        <v>16</v>
      </c>
      <c r="S4" s="11" t="s">
        <v>17</v>
      </c>
      <c r="T4" s="11" t="s">
        <v>18</v>
      </c>
      <c r="U4" s="11" t="s">
        <v>19</v>
      </c>
      <c r="V4" s="11" t="s">
        <v>20</v>
      </c>
      <c r="W4" s="11" t="s">
        <v>21</v>
      </c>
      <c r="X4" s="11" t="s">
        <v>22</v>
      </c>
      <c r="Y4" s="11" t="s">
        <v>23</v>
      </c>
      <c r="Z4" s="11" t="s">
        <v>24</v>
      </c>
      <c r="AA4" s="11" t="s">
        <v>25</v>
      </c>
      <c r="AB4" s="11" t="s">
        <v>26</v>
      </c>
      <c r="AC4" s="11" t="s">
        <v>27</v>
      </c>
      <c r="AD4" s="11" t="s">
        <v>28</v>
      </c>
      <c r="AE4" s="11" t="s">
        <v>29</v>
      </c>
      <c r="AF4" s="11"/>
      <c r="AG4" s="11"/>
      <c r="AH4" s="11"/>
      <c r="AI4" s="11"/>
      <c r="AJ4" s="11"/>
      <c r="AK4" s="11"/>
    </row>
    <row r="5" spans="1:37" ht="15.75" x14ac:dyDescent="0.25">
      <c r="A5" s="6"/>
      <c r="B5" s="6">
        <v>4.9849883920433058</v>
      </c>
      <c r="C5" s="6">
        <v>4.9361158415922546</v>
      </c>
      <c r="D5" s="6">
        <v>5.0122128653856635</v>
      </c>
      <c r="E5" s="6">
        <v>5.0638236770100775</v>
      </c>
      <c r="F5" s="6">
        <v>5.0599175109528005</v>
      </c>
      <c r="G5" s="6">
        <v>5.0866566551849246</v>
      </c>
      <c r="H5" s="6">
        <v>4.8908206180203706</v>
      </c>
      <c r="I5" s="6">
        <v>4.9882909378356999</v>
      </c>
      <c r="J5" s="6">
        <v>5.0547511262993794</v>
      </c>
      <c r="K5" s="6">
        <v>4.9456649675266817</v>
      </c>
      <c r="L5" s="6">
        <v>4.9654897919754148</v>
      </c>
      <c r="M5" s="6">
        <v>4.9154783836274873</v>
      </c>
      <c r="N5" s="6">
        <v>4.9076544554554857</v>
      </c>
      <c r="O5" s="6">
        <v>4.9511185251321876</v>
      </c>
      <c r="P5" s="6">
        <v>4.961324647301808</v>
      </c>
      <c r="Q5" s="6">
        <v>4.89410343914642</v>
      </c>
      <c r="R5" s="6">
        <v>4.9716037564212456</v>
      </c>
      <c r="S5" s="6">
        <v>4.9797976215631934</v>
      </c>
      <c r="T5" s="6">
        <v>5.0067426526584313</v>
      </c>
      <c r="U5" s="6">
        <v>4.98172535242702</v>
      </c>
      <c r="V5" s="6">
        <v>4.983650468493579</v>
      </c>
      <c r="W5" s="6">
        <v>4.9814879743098572</v>
      </c>
      <c r="X5" s="6">
        <v>5.0671320776746143</v>
      </c>
      <c r="Y5" s="6">
        <v>4.9957357772473188</v>
      </c>
      <c r="Z5" s="6">
        <v>4.9906921175352181</v>
      </c>
      <c r="AA5" s="6">
        <v>4.9743396301710163</v>
      </c>
      <c r="AB5" s="6">
        <v>5.0986105987976771</v>
      </c>
      <c r="AC5" s="6">
        <v>5.0432836486652377</v>
      </c>
      <c r="AD5" s="6">
        <v>5.1187827365356497</v>
      </c>
      <c r="AE5" s="6">
        <v>4.9672546664442052</v>
      </c>
      <c r="AF5" s="6"/>
      <c r="AG5" s="6"/>
      <c r="AH5" s="6"/>
      <c r="AI5" s="6"/>
      <c r="AJ5" s="6"/>
      <c r="AK5" s="6"/>
    </row>
    <row r="6" spans="1:37" ht="15.75" x14ac:dyDescent="0.25">
      <c r="A6" s="6"/>
      <c r="B6" s="6">
        <v>5.0830727913125884</v>
      </c>
      <c r="C6" s="6">
        <v>4.9193801158980932</v>
      </c>
      <c r="D6" s="6">
        <v>5.0269474185188301</v>
      </c>
      <c r="E6" s="6">
        <v>5.0451095729658846</v>
      </c>
      <c r="F6" s="6">
        <v>5.0959457793214824</v>
      </c>
      <c r="G6" s="6">
        <v>4.9957741465550498</v>
      </c>
      <c r="H6" s="6">
        <v>4.9738102474111656</v>
      </c>
      <c r="I6" s="6">
        <v>5.0337569190378417</v>
      </c>
      <c r="J6" s="6">
        <v>4.9809338078193832</v>
      </c>
      <c r="K6" s="6">
        <v>5.0378805680156802</v>
      </c>
      <c r="L6" s="6">
        <v>4.9277906681527384</v>
      </c>
      <c r="M6" s="6">
        <v>4.9576381242150092</v>
      </c>
      <c r="N6" s="6">
        <v>4.9239214503177209</v>
      </c>
      <c r="O6" s="6">
        <v>4.9818561491338187</v>
      </c>
      <c r="P6" s="6">
        <v>4.9983760403665656</v>
      </c>
      <c r="Q6" s="6">
        <v>5.0014058514352655</v>
      </c>
      <c r="R6" s="6">
        <v>4.9838641997484956</v>
      </c>
      <c r="S6" s="6">
        <v>5.1097250788006932</v>
      </c>
      <c r="T6" s="6">
        <v>4.9128758645383641</v>
      </c>
      <c r="U6" s="6">
        <v>4.9631761511409422</v>
      </c>
      <c r="V6" s="6">
        <v>4.871120962779969</v>
      </c>
      <c r="W6" s="6">
        <v>5.0723835000826512</v>
      </c>
      <c r="X6" s="6">
        <v>4.9360118181357393</v>
      </c>
      <c r="Y6" s="6">
        <v>4.9673210027140158</v>
      </c>
      <c r="Z6" s="6">
        <v>5.0378856839233777</v>
      </c>
      <c r="AA6" s="6">
        <v>5.0233355876844143</v>
      </c>
      <c r="AB6" s="6">
        <v>5.0437304379374837</v>
      </c>
      <c r="AC6" s="6">
        <v>5.0297870883514406</v>
      </c>
      <c r="AD6" s="6">
        <v>4.9314075012080139</v>
      </c>
      <c r="AE6" s="6">
        <v>4.944213072922139</v>
      </c>
      <c r="AF6" s="6"/>
      <c r="AG6" s="6"/>
      <c r="AH6" s="6"/>
      <c r="AI6" s="6"/>
      <c r="AJ6" s="6"/>
      <c r="AK6" s="6"/>
    </row>
    <row r="7" spans="1:37" ht="15.75" x14ac:dyDescent="0.25">
      <c r="A7" s="6"/>
      <c r="B7" s="6">
        <v>5.0346997239830671</v>
      </c>
      <c r="C7" s="6">
        <v>5.0161318212121841</v>
      </c>
      <c r="D7" s="6">
        <v>4.9530081140619586</v>
      </c>
      <c r="E7" s="6">
        <v>4.9879526058066403</v>
      </c>
      <c r="F7" s="6">
        <v>5.0065767835621955</v>
      </c>
      <c r="G7" s="6">
        <v>5.0278898824035423</v>
      </c>
      <c r="H7" s="6">
        <v>5.0069357497523015</v>
      </c>
      <c r="I7" s="6">
        <v>4.9544519369010231</v>
      </c>
      <c r="J7" s="6">
        <v>5.0942422957450617</v>
      </c>
      <c r="K7" s="6">
        <v>5.0243599060922861</v>
      </c>
      <c r="L7" s="6">
        <v>5.0036119445212535</v>
      </c>
      <c r="M7" s="6">
        <v>5.0414920577895828</v>
      </c>
      <c r="N7" s="6">
        <v>5.0431003854828305</v>
      </c>
      <c r="O7" s="6">
        <v>4.9681734266232525</v>
      </c>
      <c r="P7" s="6">
        <v>4.9538404154009186</v>
      </c>
      <c r="Q7" s="6">
        <v>5.0555594397155801</v>
      </c>
      <c r="R7" s="6">
        <v>4.9399410626210738</v>
      </c>
      <c r="S7" s="6">
        <v>4.9220553945633583</v>
      </c>
      <c r="T7" s="6">
        <v>5.0355662450601812</v>
      </c>
      <c r="U7" s="6">
        <v>5.031920308174449</v>
      </c>
      <c r="V7" s="6">
        <v>5.1102844180422835</v>
      </c>
      <c r="W7" s="6">
        <v>5.0721877313480945</v>
      </c>
      <c r="X7" s="6">
        <v>5.0651951950203511</v>
      </c>
      <c r="Y7" s="6">
        <v>5.0056480189414287</v>
      </c>
      <c r="Z7" s="6">
        <v>5.0000975433067651</v>
      </c>
      <c r="AA7" s="6">
        <v>5.0226850715989713</v>
      </c>
      <c r="AB7" s="6">
        <v>4.9987242631505069</v>
      </c>
      <c r="AC7" s="6">
        <v>4.9472662466359907</v>
      </c>
      <c r="AD7" s="6">
        <v>4.9112596924533136</v>
      </c>
      <c r="AE7" s="6">
        <v>5.0414165697293356</v>
      </c>
      <c r="AF7" s="6"/>
      <c r="AG7" s="6"/>
      <c r="AH7" s="6"/>
      <c r="AI7" s="6"/>
      <c r="AJ7" s="6"/>
      <c r="AK7" s="6"/>
    </row>
    <row r="8" spans="1:37" ht="15.75" x14ac:dyDescent="0.25">
      <c r="A8" s="6"/>
      <c r="B8" s="6">
        <v>5.0222112248593476</v>
      </c>
      <c r="C8" s="6">
        <v>5.0308953076455509</v>
      </c>
      <c r="D8" s="6">
        <v>5.0106736592897505</v>
      </c>
      <c r="E8" s="6">
        <v>4.9486534534298698</v>
      </c>
      <c r="F8" s="6">
        <v>5.0619097590970341</v>
      </c>
      <c r="G8" s="6">
        <v>4.9844393414605292</v>
      </c>
      <c r="H8" s="6">
        <v>4.9580039116153785</v>
      </c>
      <c r="I8" s="6">
        <v>4.9589435901725665</v>
      </c>
      <c r="J8" s="6">
        <v>4.9785503632665495</v>
      </c>
      <c r="K8" s="6">
        <v>4.9773319245832681</v>
      </c>
      <c r="L8" s="6">
        <v>4.9738102474111656</v>
      </c>
      <c r="M8" s="6">
        <v>5.0424714698965545</v>
      </c>
      <c r="N8" s="6">
        <v>5.0256603698289837</v>
      </c>
      <c r="O8" s="6">
        <v>4.9695847918701475</v>
      </c>
      <c r="P8" s="6">
        <v>5.0652489688945934</v>
      </c>
      <c r="Q8" s="6">
        <v>4.9119531821634155</v>
      </c>
      <c r="R8" s="6">
        <v>5.027528585633263</v>
      </c>
      <c r="S8" s="6">
        <v>4.9941863961794297</v>
      </c>
      <c r="T8" s="6">
        <v>5.0020870629668934</v>
      </c>
      <c r="U8" s="6">
        <v>4.9672972990083508</v>
      </c>
      <c r="V8" s="6">
        <v>4.9725202997069573</v>
      </c>
      <c r="W8" s="6">
        <v>5.0424660129283438</v>
      </c>
      <c r="X8" s="6">
        <v>5.0401522584070335</v>
      </c>
      <c r="Y8" s="6">
        <v>5.0228208136832109</v>
      </c>
      <c r="Z8" s="6">
        <v>5.0345684156854986</v>
      </c>
      <c r="AA8" s="6">
        <v>5.0815311977930833</v>
      </c>
      <c r="AB8" s="6">
        <v>5.0151957237903844</v>
      </c>
      <c r="AC8" s="6">
        <v>5.0294497795039206</v>
      </c>
      <c r="AD8" s="6">
        <v>5.0926418124436168</v>
      </c>
      <c r="AE8" s="6">
        <v>4.9832221533324628</v>
      </c>
      <c r="AF8" s="6"/>
      <c r="AG8" s="6"/>
      <c r="AH8" s="6"/>
      <c r="AI8" s="6"/>
      <c r="AJ8" s="6"/>
      <c r="AK8" s="6"/>
    </row>
    <row r="9" spans="1:37" ht="15.75" x14ac:dyDescent="0.25">
      <c r="A9" s="6"/>
      <c r="B9" s="6">
        <v>5.0519137302035233</v>
      </c>
      <c r="C9" s="6">
        <v>5.0071752310759621</v>
      </c>
      <c r="D9" s="6">
        <v>5.0570520342080272</v>
      </c>
      <c r="E9" s="6">
        <v>4.9925850602267019</v>
      </c>
      <c r="F9" s="6">
        <v>4.9610091663271305</v>
      </c>
      <c r="G9" s="6">
        <v>5.0537996811544872</v>
      </c>
      <c r="H9" s="6">
        <v>4.9709089024690911</v>
      </c>
      <c r="I9" s="6">
        <v>5.0266956021732767</v>
      </c>
      <c r="J9" s="6">
        <v>5.0272885927188327</v>
      </c>
      <c r="K9" s="6">
        <v>4.9841781459508638</v>
      </c>
      <c r="L9" s="6">
        <v>4.977961692820827</v>
      </c>
      <c r="M9" s="6">
        <v>4.9317003585019847</v>
      </c>
      <c r="N9" s="6">
        <v>5.0996478775050491</v>
      </c>
      <c r="O9" s="6">
        <v>4.9716756065026857</v>
      </c>
      <c r="P9" s="6">
        <v>5.0043064574128948</v>
      </c>
      <c r="Q9" s="6">
        <v>4.9882869587963796</v>
      </c>
      <c r="R9" s="6">
        <v>5.141768396133557</v>
      </c>
      <c r="S9" s="6">
        <v>5.0625989287073025</v>
      </c>
      <c r="T9" s="6">
        <v>5.0440453504779725</v>
      </c>
      <c r="U9" s="6">
        <v>5.0666082087263931</v>
      </c>
      <c r="V9" s="6">
        <v>5.0093935454970051</v>
      </c>
      <c r="W9" s="6">
        <v>5.0270978830485546</v>
      </c>
      <c r="X9" s="6">
        <v>4.9875190042075701</v>
      </c>
      <c r="Y9" s="6">
        <v>4.9389456206699833</v>
      </c>
      <c r="Z9" s="6">
        <v>5.063334255173686</v>
      </c>
      <c r="AA9" s="6">
        <v>4.9855556325201178</v>
      </c>
      <c r="AB9" s="6">
        <v>4.9347062384913443</v>
      </c>
      <c r="AC9" s="6">
        <v>5.0382127041120839</v>
      </c>
      <c r="AD9" s="6">
        <v>5.0392141146221547</v>
      </c>
      <c r="AE9" s="6">
        <v>5.02140774313375</v>
      </c>
      <c r="AF9" s="6"/>
      <c r="AG9" s="6"/>
      <c r="AH9" s="6"/>
      <c r="AI9" s="6"/>
      <c r="AJ9" s="6"/>
      <c r="AK9" s="6"/>
    </row>
    <row r="10" spans="1:37" ht="15.75" x14ac:dyDescent="0.25">
      <c r="A10" s="6"/>
      <c r="B10" s="6">
        <v>5.0201940792976529</v>
      </c>
      <c r="C10" s="6">
        <v>4.9675951585231815</v>
      </c>
      <c r="D10" s="6">
        <v>5.0361549155059038</v>
      </c>
      <c r="E10" s="6">
        <v>5.0262643879977986</v>
      </c>
      <c r="F10" s="6">
        <v>5.0537519326826441</v>
      </c>
      <c r="G10" s="6">
        <v>4.8615276126656681</v>
      </c>
      <c r="H10" s="6">
        <v>5.023190750653157</v>
      </c>
      <c r="I10" s="6">
        <v>5.0733568867872236</v>
      </c>
      <c r="J10" s="6">
        <v>4.9138708517421037</v>
      </c>
      <c r="K10" s="6">
        <v>5.002274703092553</v>
      </c>
      <c r="L10" s="6">
        <v>5.0677016487315996</v>
      </c>
      <c r="M10" s="6">
        <v>5.0844102032715455</v>
      </c>
      <c r="N10" s="6">
        <v>5.0119332526082871</v>
      </c>
      <c r="O10" s="6">
        <v>5.0072525381256128</v>
      </c>
      <c r="P10" s="6">
        <v>5.092727077571908</v>
      </c>
      <c r="Q10" s="6">
        <v>4.9978707592163119</v>
      </c>
      <c r="R10" s="6">
        <v>4.9671550767743611</v>
      </c>
      <c r="S10" s="6">
        <v>5.0453687789558899</v>
      </c>
      <c r="T10" s="6">
        <v>4.9995046664480469</v>
      </c>
      <c r="U10" s="6">
        <v>5.0519596596859628</v>
      </c>
      <c r="V10" s="6">
        <v>5.0217352180698072</v>
      </c>
      <c r="W10" s="6">
        <v>5.0726681719243061</v>
      </c>
      <c r="X10" s="6">
        <v>4.9939399231152493</v>
      </c>
      <c r="Y10" s="6">
        <v>4.9519141056225635</v>
      </c>
      <c r="Z10" s="6">
        <v>4.9230706180242123</v>
      </c>
      <c r="AA10" s="6">
        <v>4.8717466951347888</v>
      </c>
      <c r="AB10" s="6">
        <v>5.0051593929129012</v>
      </c>
      <c r="AC10" s="6">
        <v>5.0149595962284366</v>
      </c>
      <c r="AD10" s="6">
        <v>4.9991106278685038</v>
      </c>
      <c r="AE10" s="6">
        <v>5.010024962193711</v>
      </c>
      <c r="AF10" s="6"/>
      <c r="AG10" s="6"/>
      <c r="AH10" s="6"/>
      <c r="AI10" s="6"/>
      <c r="AJ10" s="6"/>
      <c r="AK10" s="6"/>
    </row>
    <row r="11" spans="1:37" ht="15.75" x14ac:dyDescent="0.25">
      <c r="A11" s="6"/>
      <c r="B11" s="6">
        <v>5.0129116415337194</v>
      </c>
      <c r="C11" s="6">
        <v>5.0738086782803293</v>
      </c>
      <c r="D11" s="6">
        <v>5.0042642227526812</v>
      </c>
      <c r="E11" s="6">
        <v>4.9441631644003792</v>
      </c>
      <c r="F11" s="6">
        <v>4.9305043729691533</v>
      </c>
      <c r="G11" s="6">
        <v>5.0095726591098355</v>
      </c>
      <c r="H11" s="6">
        <v>5.0475540673505748</v>
      </c>
      <c r="I11" s="6">
        <v>4.9245603703457164</v>
      </c>
      <c r="J11" s="6">
        <v>4.9695019141654484</v>
      </c>
      <c r="K11" s="6">
        <v>5.0261766217590775</v>
      </c>
      <c r="L11" s="6">
        <v>4.989161949542904</v>
      </c>
      <c r="M11" s="6">
        <v>4.982821009325562</v>
      </c>
      <c r="N11" s="6">
        <v>4.9918262005849101</v>
      </c>
      <c r="O11" s="6">
        <v>4.9780164898766088</v>
      </c>
      <c r="P11" s="6">
        <v>4.9598688873447827</v>
      </c>
      <c r="Q11" s="6">
        <v>5.0322398250318656</v>
      </c>
      <c r="R11" s="6">
        <v>5.0029411353352771</v>
      </c>
      <c r="S11" s="6">
        <v>5.0631725924904458</v>
      </c>
      <c r="T11" s="6">
        <v>5.013109456631355</v>
      </c>
      <c r="U11" s="6">
        <v>5.0028568365451065</v>
      </c>
      <c r="V11" s="6">
        <v>5.011347708550602</v>
      </c>
      <c r="W11" s="6">
        <v>5.0107245341496309</v>
      </c>
      <c r="X11" s="6">
        <v>4.9996270503288542</v>
      </c>
      <c r="Y11" s="6">
        <v>4.9388082869700156</v>
      </c>
      <c r="Z11" s="6">
        <v>5.0117680656330776</v>
      </c>
      <c r="AA11" s="6">
        <v>5.0074110744208156</v>
      </c>
      <c r="AB11" s="6">
        <v>5.0376211914954183</v>
      </c>
      <c r="AC11" s="6">
        <v>4.9631911578035215</v>
      </c>
      <c r="AD11" s="6">
        <v>5.0308212406707753</v>
      </c>
      <c r="AE11" s="6">
        <v>5.0109555458038813</v>
      </c>
      <c r="AF11" s="6"/>
      <c r="AG11" s="6"/>
      <c r="AH11" s="6"/>
      <c r="AI11" s="6"/>
      <c r="AJ11" s="6"/>
      <c r="AK11" s="6"/>
    </row>
    <row r="12" spans="1:37" ht="15.75" x14ac:dyDescent="0.25">
      <c r="A12" s="6"/>
      <c r="B12" s="6">
        <v>5.0057173110690201</v>
      </c>
      <c r="C12" s="6">
        <v>5.0434062030763016</v>
      </c>
      <c r="D12" s="6">
        <v>5.0901418388821185</v>
      </c>
      <c r="E12" s="6">
        <v>4.9345805008488242</v>
      </c>
      <c r="F12" s="6">
        <v>4.9382873738795752</v>
      </c>
      <c r="G12" s="6">
        <v>5.0280016365650226</v>
      </c>
      <c r="H12" s="6">
        <v>5.0595349547438673</v>
      </c>
      <c r="I12" s="6">
        <v>4.9560898231720785</v>
      </c>
      <c r="J12" s="6">
        <v>4.8927310116414446</v>
      </c>
      <c r="K12" s="6">
        <v>4.9550910843026941</v>
      </c>
      <c r="L12" s="6">
        <v>5.0100991428553243</v>
      </c>
      <c r="M12" s="6">
        <v>5.0214538431464462</v>
      </c>
      <c r="N12" s="6">
        <v>4.9507532493225881</v>
      </c>
      <c r="O12" s="6">
        <v>4.9570381987723522</v>
      </c>
      <c r="P12" s="6">
        <v>5.0230842829296307</v>
      </c>
      <c r="Q12" s="6">
        <v>5.0060793468037446</v>
      </c>
      <c r="R12" s="6">
        <v>4.9729950559412828</v>
      </c>
      <c r="S12" s="6">
        <v>5.005124775270815</v>
      </c>
      <c r="T12" s="6">
        <v>4.9529247816099087</v>
      </c>
      <c r="U12" s="6">
        <v>4.9552341023445479</v>
      </c>
      <c r="V12" s="6">
        <v>5.0523285734743695</v>
      </c>
      <c r="W12" s="6">
        <v>5.0813295173429651</v>
      </c>
      <c r="X12" s="6">
        <v>4.9663966718799202</v>
      </c>
      <c r="Y12" s="6">
        <v>4.9914033992354234</v>
      </c>
      <c r="Z12" s="6">
        <v>5.0056364797274</v>
      </c>
      <c r="AA12" s="6">
        <v>5.0922404979064595</v>
      </c>
      <c r="AB12" s="6">
        <v>5.029750594876532</v>
      </c>
      <c r="AC12" s="6">
        <v>5.0827401436254149</v>
      </c>
      <c r="AD12" s="6">
        <v>5.00885290774022</v>
      </c>
      <c r="AE12" s="6">
        <v>5.0780091795604676</v>
      </c>
      <c r="AF12" s="6"/>
      <c r="AG12" s="6"/>
      <c r="AH12" s="6"/>
      <c r="AI12" s="6"/>
      <c r="AJ12" s="6"/>
      <c r="AK12" s="6"/>
    </row>
    <row r="13" spans="1:37" ht="15.75" x14ac:dyDescent="0.25">
      <c r="A13" s="6"/>
      <c r="B13" s="6">
        <v>4.9678119593227166</v>
      </c>
      <c r="C13" s="6">
        <v>4.951695031086274</v>
      </c>
      <c r="D13" s="6">
        <v>5.0596985501033487</v>
      </c>
      <c r="E13" s="6">
        <v>5.0459375542050111</v>
      </c>
      <c r="F13" s="6">
        <v>4.9135316102183424</v>
      </c>
      <c r="G13" s="6">
        <v>5.0635997139397659</v>
      </c>
      <c r="H13" s="6">
        <v>4.990010167039145</v>
      </c>
      <c r="I13" s="6">
        <v>4.9432549202538212</v>
      </c>
      <c r="J13" s="6">
        <v>4.9060496520542074</v>
      </c>
      <c r="K13" s="6">
        <v>4.9587556658298126</v>
      </c>
      <c r="L13" s="6">
        <v>5.0236688038057764</v>
      </c>
      <c r="M13" s="6">
        <v>5.0458850308859837</v>
      </c>
      <c r="N13" s="6">
        <v>4.9965260712997406</v>
      </c>
      <c r="O13" s="6">
        <v>4.9973078956827521</v>
      </c>
      <c r="P13" s="6">
        <v>5.0107323785414337</v>
      </c>
      <c r="Q13" s="6">
        <v>4.9823984353497508</v>
      </c>
      <c r="R13" s="6">
        <v>5.0464061713500996</v>
      </c>
      <c r="S13" s="6">
        <v>4.9752863004687242</v>
      </c>
      <c r="T13" s="6">
        <v>5.1171738404082134</v>
      </c>
      <c r="U13" s="6">
        <v>5.0372011754734558</v>
      </c>
      <c r="V13" s="6">
        <v>5.0305303728964645</v>
      </c>
      <c r="W13" s="6">
        <v>4.9509454937651753</v>
      </c>
      <c r="X13" s="6">
        <v>5.0435848050983623</v>
      </c>
      <c r="Y13" s="6">
        <v>5.0723616722098086</v>
      </c>
      <c r="Z13" s="6">
        <v>4.963431491778465</v>
      </c>
      <c r="AA13" s="6">
        <v>4.9849443952371075</v>
      </c>
      <c r="AB13" s="6">
        <v>4.9330182163248537</v>
      </c>
      <c r="AC13" s="6">
        <v>5.0676539002597565</v>
      </c>
      <c r="AD13" s="6">
        <v>5.0522559275850654</v>
      </c>
      <c r="AE13" s="6">
        <v>5.009218410923495</v>
      </c>
      <c r="AF13" s="6"/>
      <c r="AG13" s="6"/>
      <c r="AH13" s="6"/>
      <c r="AI13" s="6"/>
      <c r="AJ13" s="6"/>
      <c r="AK13" s="6"/>
    </row>
    <row r="14" spans="1:37" ht="15.75" x14ac:dyDescent="0.25">
      <c r="A14" s="6"/>
      <c r="B14" s="6">
        <v>4.8904440872138366</v>
      </c>
      <c r="C14" s="6">
        <v>5.0252771314990241</v>
      </c>
      <c r="D14" s="6">
        <v>5.0263127049038303</v>
      </c>
      <c r="E14" s="6">
        <v>5.0608052914685686</v>
      </c>
      <c r="F14" s="6">
        <v>4.9520899791605189</v>
      </c>
      <c r="G14" s="6">
        <v>5.0602798309046193</v>
      </c>
      <c r="H14" s="6">
        <v>4.9719043444201816</v>
      </c>
      <c r="I14" s="6">
        <v>4.9633164406986907</v>
      </c>
      <c r="J14" s="6">
        <v>4.913769443082856</v>
      </c>
      <c r="K14" s="6">
        <v>5.0687300598656293</v>
      </c>
      <c r="L14" s="6">
        <v>4.9517316382480203</v>
      </c>
      <c r="M14" s="6">
        <v>5.0772936346038477</v>
      </c>
      <c r="N14" s="6">
        <v>4.9416376113003935</v>
      </c>
      <c r="O14" s="6">
        <v>4.9795483631714887</v>
      </c>
      <c r="P14" s="6">
        <v>4.9346074446293642</v>
      </c>
      <c r="Q14" s="6">
        <v>5.0794898369349539</v>
      </c>
      <c r="R14" s="6">
        <v>5.0014402985470952</v>
      </c>
      <c r="S14" s="6">
        <v>5.016523131307622</v>
      </c>
      <c r="T14" s="6">
        <v>5.0488198566017672</v>
      </c>
      <c r="U14" s="6">
        <v>5.0974600879999343</v>
      </c>
      <c r="V14" s="6">
        <v>4.9969554096423963</v>
      </c>
      <c r="W14" s="6">
        <v>4.9485171429114416</v>
      </c>
      <c r="X14" s="6">
        <v>4.9715317926529679</v>
      </c>
      <c r="Y14" s="6">
        <v>5.0423783035330416</v>
      </c>
      <c r="Z14" s="6">
        <v>5.0436184564023279</v>
      </c>
      <c r="AA14" s="6">
        <v>5.0255382701652707</v>
      </c>
      <c r="AB14" s="6">
        <v>4.9256986029649852</v>
      </c>
      <c r="AC14" s="6">
        <v>4.9301915067917434</v>
      </c>
      <c r="AD14" s="6">
        <v>4.9928093075141078</v>
      </c>
      <c r="AE14" s="6">
        <v>4.9685519469494466</v>
      </c>
      <c r="AF14" s="6"/>
      <c r="AG14" s="6"/>
      <c r="AH14" s="6"/>
      <c r="AI14" s="6"/>
      <c r="AJ14" s="6"/>
      <c r="AK14" s="6"/>
    </row>
    <row r="15" spans="1:37" s="1" customFormat="1" ht="15.75" x14ac:dyDescent="0.25">
      <c r="A15" s="12" t="s">
        <v>33</v>
      </c>
      <c r="B15" s="12">
        <f>AVERAGE(B5:B14)</f>
        <v>5.0073964940838778</v>
      </c>
      <c r="C15" s="12">
        <f>AVERAGE(C5:C14)</f>
        <v>4.9971480519889155</v>
      </c>
      <c r="D15" s="12">
        <f t="shared" ref="D15:AE15" si="0">AVERAGE(D5:D14)</f>
        <v>5.0276466323612112</v>
      </c>
      <c r="E15" s="12">
        <f t="shared" si="0"/>
        <v>5.0049875268359756</v>
      </c>
      <c r="F15" s="12">
        <f t="shared" si="0"/>
        <v>4.9973524268170877</v>
      </c>
      <c r="G15" s="12">
        <f t="shared" si="0"/>
        <v>5.0171541159943445</v>
      </c>
      <c r="H15" s="12">
        <f t="shared" si="0"/>
        <v>4.9892673713475233</v>
      </c>
      <c r="I15" s="12">
        <f t="shared" si="0"/>
        <v>4.9822717427377938</v>
      </c>
      <c r="J15" s="12">
        <f t="shared" si="0"/>
        <v>4.9731689058535267</v>
      </c>
      <c r="K15" s="12">
        <f t="shared" si="0"/>
        <v>4.9980443647018546</v>
      </c>
      <c r="L15" s="12">
        <f t="shared" si="0"/>
        <v>4.9891027528065024</v>
      </c>
      <c r="M15" s="12">
        <f t="shared" si="0"/>
        <v>5.0100644115264004</v>
      </c>
      <c r="N15" s="12">
        <f t="shared" si="0"/>
        <v>4.9892660923705989</v>
      </c>
      <c r="O15" s="12">
        <f t="shared" si="0"/>
        <v>4.9761571984890907</v>
      </c>
      <c r="P15" s="13">
        <f t="shared" si="0"/>
        <v>5.00041166003939</v>
      </c>
      <c r="Q15" s="12">
        <f t="shared" si="0"/>
        <v>4.9949387074593687</v>
      </c>
      <c r="R15" s="12">
        <f t="shared" si="0"/>
        <v>5.0055643738505751</v>
      </c>
      <c r="S15" s="12">
        <f t="shared" si="0"/>
        <v>5.0173838998307474</v>
      </c>
      <c r="T15" s="12">
        <f t="shared" si="0"/>
        <v>5.0132849777401134</v>
      </c>
      <c r="U15" s="12">
        <f t="shared" si="0"/>
        <v>5.0155439181526162</v>
      </c>
      <c r="V15" s="12">
        <f t="shared" si="0"/>
        <v>5.0059866977153433</v>
      </c>
      <c r="W15" s="12">
        <f t="shared" si="0"/>
        <v>5.0259807961811021</v>
      </c>
      <c r="X15" s="12">
        <f t="shared" si="0"/>
        <v>5.0071090596520662</v>
      </c>
      <c r="Y15" s="12">
        <f t="shared" si="0"/>
        <v>4.992733700082681</v>
      </c>
      <c r="Z15" s="12">
        <f t="shared" si="0"/>
        <v>5.0074103127190028</v>
      </c>
      <c r="AA15" s="12">
        <f t="shared" si="0"/>
        <v>5.0069328052632045</v>
      </c>
      <c r="AB15" s="12">
        <f t="shared" si="0"/>
        <v>5.0022215260742087</v>
      </c>
      <c r="AC15" s="12">
        <f t="shared" si="0"/>
        <v>5.0146735771977546</v>
      </c>
      <c r="AD15" s="12">
        <f t="shared" si="0"/>
        <v>5.0177155868641421</v>
      </c>
      <c r="AE15" s="12">
        <f t="shared" si="0"/>
        <v>5.0034274250992894</v>
      </c>
      <c r="AF15" s="12"/>
      <c r="AG15" s="12"/>
      <c r="AH15" s="12"/>
      <c r="AI15" s="12"/>
      <c r="AJ15" s="12"/>
      <c r="AK15" s="12"/>
    </row>
    <row r="16" spans="1:37" s="2" customFormat="1" ht="15.75" x14ac:dyDescent="0.25">
      <c r="A16" s="7" t="s">
        <v>30</v>
      </c>
      <c r="B16" s="7">
        <f t="shared" ref="B16:AE16" si="1">(B15-5)/$O$21</f>
        <v>0.46779536010028511</v>
      </c>
      <c r="C16" s="7">
        <f t="shared" si="1"/>
        <v>-0.18037302966828059</v>
      </c>
      <c r="D16" s="7">
        <f t="shared" si="1"/>
        <v>1.7485265578949292</v>
      </c>
      <c r="E16" s="7">
        <f t="shared" si="1"/>
        <v>0.31543889385791757</v>
      </c>
      <c r="F16" s="7">
        <f t="shared" si="1"/>
        <v>-0.1674472305996898</v>
      </c>
      <c r="G16" s="7">
        <f t="shared" si="1"/>
        <v>1.0849215557770517</v>
      </c>
      <c r="H16" s="7">
        <f t="shared" si="1"/>
        <v>-0.67879103645220285</v>
      </c>
      <c r="I16" s="7">
        <f t="shared" si="1"/>
        <v>-1.1212334378798483</v>
      </c>
      <c r="J16" s="7">
        <f t="shared" si="1"/>
        <v>-1.696947392345344</v>
      </c>
      <c r="K16" s="7">
        <f t="shared" si="1"/>
        <v>-0.12368523629523555</v>
      </c>
      <c r="L16" s="7">
        <f t="shared" si="1"/>
        <v>-0.68920242714660096</v>
      </c>
      <c r="M16" s="7">
        <f t="shared" si="1"/>
        <v>0.63652927465354014</v>
      </c>
      <c r="N16" s="7">
        <f t="shared" si="1"/>
        <v>-0.67887192605531888</v>
      </c>
      <c r="O16" s="7">
        <f t="shared" si="1"/>
        <v>-1.5079511714755498</v>
      </c>
      <c r="P16" s="7">
        <f t="shared" si="1"/>
        <v>2.6035666922938849E-2</v>
      </c>
      <c r="Q16" s="7">
        <f t="shared" si="1"/>
        <v>-0.32010424665630166</v>
      </c>
      <c r="R16" s="7">
        <f t="shared" si="1"/>
        <v>0.35192190240997273</v>
      </c>
      <c r="S16" s="7">
        <f t="shared" si="1"/>
        <v>1.0994543616275472</v>
      </c>
      <c r="T16" s="7">
        <f t="shared" si="1"/>
        <v>0.84021576646789553</v>
      </c>
      <c r="U16" s="7">
        <f t="shared" si="1"/>
        <v>0.98308370251008181</v>
      </c>
      <c r="V16" s="7">
        <f t="shared" si="1"/>
        <v>0.37863200886822551</v>
      </c>
      <c r="W16" s="7">
        <f t="shared" si="1"/>
        <v>1.6431698271377393</v>
      </c>
      <c r="X16" s="7">
        <f t="shared" si="1"/>
        <v>0.44961641045066719</v>
      </c>
      <c r="Y16" s="7">
        <f t="shared" si="1"/>
        <v>-0.45956115801242275</v>
      </c>
      <c r="Z16" s="7">
        <f t="shared" si="1"/>
        <v>0.46866932732328515</v>
      </c>
      <c r="AA16" s="7">
        <f t="shared" si="1"/>
        <v>0.43846910412258705</v>
      </c>
      <c r="AB16" s="7">
        <f t="shared" si="1"/>
        <v>0.14050164551903269</v>
      </c>
      <c r="AC16" s="7">
        <f t="shared" si="1"/>
        <v>0.92803850734431259</v>
      </c>
      <c r="AD16" s="7">
        <f t="shared" si="1"/>
        <v>1.120432091544979</v>
      </c>
      <c r="AE16" s="7">
        <f t="shared" si="1"/>
        <v>0.21676939646766483</v>
      </c>
      <c r="AF16" s="7"/>
      <c r="AG16" s="7"/>
      <c r="AH16" s="7"/>
      <c r="AI16" s="7"/>
      <c r="AJ16" s="7"/>
      <c r="AK16" s="7"/>
    </row>
    <row r="17" spans="1:37" ht="15.75" x14ac:dyDescent="0.25">
      <c r="A17" s="6" t="s">
        <v>39</v>
      </c>
      <c r="B17" s="6">
        <f>STDEV(B5:B14)</f>
        <v>5.2299954834446931E-2</v>
      </c>
      <c r="C17" s="6">
        <f t="shared" ref="C17:AE17" si="2">STDEV(C5:C14)</f>
        <v>5.068404479312455E-2</v>
      </c>
      <c r="D17" s="6">
        <f t="shared" si="2"/>
        <v>3.7292003227219414E-2</v>
      </c>
      <c r="E17" s="6">
        <f t="shared" si="2"/>
        <v>5.0101001849608619E-2</v>
      </c>
      <c r="F17" s="6">
        <f t="shared" si="2"/>
        <v>6.6182806519569148E-2</v>
      </c>
      <c r="G17" s="6">
        <f t="shared" si="2"/>
        <v>6.3445421190731849E-2</v>
      </c>
      <c r="H17" s="6">
        <f t="shared" si="2"/>
        <v>4.8699748038164861E-2</v>
      </c>
      <c r="I17" s="6">
        <f t="shared" si="2"/>
        <v>4.7343652007290522E-2</v>
      </c>
      <c r="J17" s="6">
        <f t="shared" si="2"/>
        <v>6.860990372976386E-2</v>
      </c>
      <c r="K17" s="6">
        <f t="shared" si="2"/>
        <v>4.0604710409028077E-2</v>
      </c>
      <c r="L17" s="6">
        <f t="shared" si="2"/>
        <v>3.9574535375801037E-2</v>
      </c>
      <c r="M17" s="6">
        <f t="shared" si="2"/>
        <v>5.9699223460827532E-2</v>
      </c>
      <c r="N17" s="6">
        <f t="shared" si="2"/>
        <v>5.9312700018273899E-2</v>
      </c>
      <c r="O17" s="6">
        <f t="shared" si="2"/>
        <v>1.6935171363670374E-2</v>
      </c>
      <c r="P17" s="6">
        <f t="shared" si="2"/>
        <v>5.0592574951889097E-2</v>
      </c>
      <c r="Q17" s="6">
        <f t="shared" si="2"/>
        <v>5.7392922231069177E-2</v>
      </c>
      <c r="R17" s="6">
        <f t="shared" si="2"/>
        <v>5.6952786221608466E-2</v>
      </c>
      <c r="S17" s="6">
        <f t="shared" si="2"/>
        <v>5.4173242001569685E-2</v>
      </c>
      <c r="T17" s="6">
        <f t="shared" si="2"/>
        <v>5.535917589011196E-2</v>
      </c>
      <c r="U17" s="6">
        <f t="shared" si="2"/>
        <v>4.8754715351879918E-2</v>
      </c>
      <c r="V17" s="6">
        <f t="shared" si="2"/>
        <v>6.1287642766996026E-2</v>
      </c>
      <c r="W17" s="6">
        <f t="shared" si="2"/>
        <v>5.1259441347138106E-2</v>
      </c>
      <c r="X17" s="6">
        <f t="shared" si="2"/>
        <v>4.4709345150157412E-2</v>
      </c>
      <c r="Y17" s="6">
        <f t="shared" si="2"/>
        <v>4.47227868175889E-2</v>
      </c>
      <c r="Z17" s="6">
        <f t="shared" si="2"/>
        <v>4.150938280625039E-2</v>
      </c>
      <c r="AA17" s="6">
        <f t="shared" si="2"/>
        <v>6.1449141525368831E-2</v>
      </c>
      <c r="AB17" s="6">
        <f t="shared" si="2"/>
        <v>5.6191330549550708E-2</v>
      </c>
      <c r="AC17" s="6">
        <f t="shared" si="2"/>
        <v>5.1197702751602125E-2</v>
      </c>
      <c r="AD17" s="6">
        <f t="shared" si="2"/>
        <v>6.4534612119619847E-2</v>
      </c>
      <c r="AE17" s="6">
        <f t="shared" si="2"/>
        <v>3.9302248471941102E-2</v>
      </c>
      <c r="AF17" s="6"/>
      <c r="AG17" s="6"/>
      <c r="AH17" s="6"/>
      <c r="AI17" s="6"/>
      <c r="AJ17" s="6"/>
      <c r="AK17" s="6"/>
    </row>
    <row r="18" spans="1:37" ht="15.75" x14ac:dyDescent="0.25">
      <c r="A18" s="10" t="s">
        <v>40</v>
      </c>
      <c r="B18" s="10">
        <f>(B15-5)/(B17/SQRT(10))</f>
        <v>0.44722348382619975</v>
      </c>
      <c r="C18" s="10">
        <f t="shared" ref="C18:AE18" si="3">(C15-5)/(C17/SQRT(10))</f>
        <v>-0.17793866926416727</v>
      </c>
      <c r="D18" s="10">
        <f t="shared" si="3"/>
        <v>2.3443719920879449</v>
      </c>
      <c r="E18" s="10">
        <f t="shared" si="3"/>
        <v>0.31480298019268227</v>
      </c>
      <c r="F18" s="10">
        <f t="shared" si="3"/>
        <v>-0.12650357351510808</v>
      </c>
      <c r="G18" s="10">
        <f t="shared" si="3"/>
        <v>0.85500382487455062</v>
      </c>
      <c r="H18" s="10">
        <f t="shared" si="3"/>
        <v>-0.69691432070680337</v>
      </c>
      <c r="I18" s="10">
        <f t="shared" si="3"/>
        <v>-1.1841433754489279</v>
      </c>
      <c r="J18" s="10">
        <f t="shared" si="3"/>
        <v>-1.2366635865203714</v>
      </c>
      <c r="K18" s="10">
        <f t="shared" si="3"/>
        <v>-0.15230404927076552</v>
      </c>
      <c r="L18" s="10">
        <f t="shared" si="3"/>
        <v>-0.87076502680563772</v>
      </c>
      <c r="M18" s="10">
        <f t="shared" si="3"/>
        <v>0.53311352958485936</v>
      </c>
      <c r="N18" s="10">
        <f t="shared" si="3"/>
        <v>-0.57228209628474369</v>
      </c>
      <c r="O18" s="10">
        <f t="shared" si="3"/>
        <v>-4.4521284700739221</v>
      </c>
      <c r="P18" s="10">
        <f t="shared" si="3"/>
        <v>2.573071932758652E-2</v>
      </c>
      <c r="Q18" s="10">
        <f t="shared" si="3"/>
        <v>-0.27887083826079861</v>
      </c>
      <c r="R18" s="10">
        <f t="shared" si="3"/>
        <v>0.3089593378633072</v>
      </c>
      <c r="S18" s="10">
        <f t="shared" si="3"/>
        <v>1.0147577669393408</v>
      </c>
      <c r="T18" s="10">
        <f t="shared" si="3"/>
        <v>0.75887669294041238</v>
      </c>
      <c r="U18" s="10">
        <f t="shared" si="3"/>
        <v>1.0081934592529371</v>
      </c>
      <c r="V18" s="10">
        <f t="shared" si="3"/>
        <v>0.30889751324562476</v>
      </c>
      <c r="W18" s="10">
        <f t="shared" si="3"/>
        <v>1.602797244716246</v>
      </c>
      <c r="X18" s="10">
        <f t="shared" si="3"/>
        <v>0.50282151185688329</v>
      </c>
      <c r="Y18" s="10">
        <f t="shared" si="3"/>
        <v>-0.51378859717177017</v>
      </c>
      <c r="Z18" s="10">
        <f t="shared" si="3"/>
        <v>0.56453420364119944</v>
      </c>
      <c r="AA18" s="10">
        <f t="shared" si="3"/>
        <v>0.35677398677861782</v>
      </c>
      <c r="AB18" s="10">
        <f t="shared" si="3"/>
        <v>0.12502074977129732</v>
      </c>
      <c r="AC18" s="10">
        <f t="shared" si="3"/>
        <v>0.90632827008558658</v>
      </c>
      <c r="AD18" s="10">
        <f t="shared" si="3"/>
        <v>0.86808617480195915</v>
      </c>
      <c r="AE18" s="10">
        <f t="shared" si="3"/>
        <v>0.27577225845287467</v>
      </c>
      <c r="AF18" s="6"/>
      <c r="AG18" s="6"/>
      <c r="AH18" s="6"/>
      <c r="AI18" s="6"/>
      <c r="AJ18" s="6"/>
      <c r="AK18" s="6"/>
    </row>
    <row r="19" spans="1:37" ht="15.75" x14ac:dyDescent="0.25">
      <c r="A19" s="8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</row>
    <row r="20" spans="1:37" ht="15.75" x14ac:dyDescent="0.25">
      <c r="A20" s="16" t="s">
        <v>47</v>
      </c>
      <c r="B20" s="15"/>
      <c r="C20" s="16"/>
      <c r="D20" s="4"/>
      <c r="E20" s="4"/>
      <c r="F20" s="5" t="s">
        <v>43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</row>
    <row r="21" spans="1:37" ht="16.5" x14ac:dyDescent="0.3">
      <c r="A21" s="16"/>
      <c r="B21" s="16"/>
      <c r="C21" s="16"/>
      <c r="D21" s="6"/>
      <c r="E21" s="6"/>
      <c r="F21" s="6" t="s">
        <v>44</v>
      </c>
      <c r="G21" s="6"/>
      <c r="H21" s="6"/>
      <c r="I21" s="6"/>
      <c r="J21" s="6"/>
      <c r="K21" s="6"/>
      <c r="L21" s="6"/>
      <c r="M21" s="6"/>
      <c r="N21" s="6"/>
      <c r="O21" s="6">
        <f>0.05/SQRT(10)</f>
        <v>1.5811388300841896E-2</v>
      </c>
      <c r="P21" s="1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</row>
    <row r="22" spans="1:37" ht="17.25" x14ac:dyDescent="0.3">
      <c r="A22" s="16"/>
      <c r="B22" s="16"/>
      <c r="C22" s="16"/>
      <c r="D22" s="6"/>
      <c r="E22" s="6"/>
      <c r="F22" s="7" t="s">
        <v>45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3" spans="1:37" ht="15.75" x14ac:dyDescent="0.25">
      <c r="A23" s="16"/>
      <c r="B23" s="16"/>
      <c r="C23" s="16"/>
      <c r="D23" s="6"/>
      <c r="E23" s="6"/>
      <c r="F23" s="6" t="s">
        <v>31</v>
      </c>
      <c r="G23" s="6"/>
      <c r="H23" s="6"/>
      <c r="I23" s="6"/>
      <c r="J23" s="9"/>
      <c r="K23" s="6"/>
      <c r="L23" s="6"/>
      <c r="M23" s="6"/>
      <c r="N23" s="6"/>
      <c r="O23" s="6"/>
      <c r="P23" s="6"/>
      <c r="Q23" s="6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</row>
    <row r="24" spans="1:37" ht="15.75" x14ac:dyDescent="0.25">
      <c r="A24" s="16"/>
      <c r="B24" s="17">
        <v>0.05</v>
      </c>
      <c r="C24" s="16"/>
      <c r="D24" s="6"/>
      <c r="E24" s="6"/>
      <c r="N24" s="6"/>
      <c r="O24" s="6"/>
      <c r="P24" s="6"/>
      <c r="Q24" s="6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</row>
    <row r="25" spans="1:37" ht="15.75" x14ac:dyDescent="0.25">
      <c r="A25" s="16" t="s">
        <v>48</v>
      </c>
      <c r="B25" s="15"/>
      <c r="C25" s="16"/>
      <c r="D25" s="6"/>
      <c r="E25" s="6"/>
      <c r="F25" s="10" t="s">
        <v>46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</row>
    <row r="26" spans="1:37" ht="15.75" x14ac:dyDescent="0.25">
      <c r="A26" s="4"/>
      <c r="B26" s="6"/>
      <c r="C26" s="6"/>
      <c r="D26" s="6"/>
      <c r="E26" s="6"/>
      <c r="F26" s="6" t="s">
        <v>41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</row>
    <row r="27" spans="1:37" ht="15.75" x14ac:dyDescent="0.25">
      <c r="A27" s="4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</row>
    <row r="28" spans="1:37" ht="15.75" x14ac:dyDescent="0.25">
      <c r="A28" s="4"/>
      <c r="B28" s="6" t="s">
        <v>35</v>
      </c>
      <c r="C28" s="6"/>
      <c r="D28" s="6" t="s">
        <v>36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</row>
    <row r="29" spans="1:37" ht="15.75" x14ac:dyDescent="0.25">
      <c r="A29" s="4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</row>
    <row r="30" spans="1:37" ht="15.75" x14ac:dyDescent="0.25">
      <c r="A30" s="4"/>
      <c r="B30" s="6"/>
      <c r="C30" s="6"/>
      <c r="D30" s="6"/>
      <c r="E30" s="6"/>
      <c r="F30" s="6">
        <f>NORMDIST(5.04,5,0.05/SQRT(10),1)</f>
        <v>0.99429398180699924</v>
      </c>
      <c r="G30" s="6"/>
      <c r="H30" s="6" t="s">
        <v>37</v>
      </c>
      <c r="I30" s="6"/>
      <c r="J30" s="6"/>
      <c r="K30" s="6"/>
      <c r="L30" s="6"/>
      <c r="M30" s="6"/>
      <c r="N30" s="6"/>
      <c r="O30" s="6"/>
      <c r="P30" s="6"/>
      <c r="Q30" s="6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</row>
    <row r="31" spans="1:37" ht="15.75" x14ac:dyDescent="0.25">
      <c r="A31" s="4"/>
      <c r="B31" s="6"/>
      <c r="C31" s="6"/>
      <c r="D31" s="6"/>
      <c r="E31" s="6"/>
      <c r="F31" s="6">
        <f>1-F30</f>
        <v>5.7060181930007614E-3</v>
      </c>
      <c r="G31" s="6"/>
      <c r="H31" s="6" t="s">
        <v>38</v>
      </c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</row>
    <row r="32" spans="1:37" ht="15.75" x14ac:dyDescent="0.25">
      <c r="A32" s="4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</row>
    <row r="33" spans="1:37" ht="15.75" x14ac:dyDescent="0.25">
      <c r="A33" s="4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</row>
    <row r="34" spans="1:37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</row>
    <row r="35" spans="1:37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</row>
    <row r="36" spans="1:37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</row>
    <row r="37" spans="1:37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</row>
  </sheetData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WFU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WFU</dc:creator>
  <cp:lastModifiedBy>Umit Akinc</cp:lastModifiedBy>
  <dcterms:created xsi:type="dcterms:W3CDTF">2002-01-16T16:11:26Z</dcterms:created>
  <dcterms:modified xsi:type="dcterms:W3CDTF">2014-01-22T16:28:01Z</dcterms:modified>
</cp:coreProperties>
</file>